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használó\Documents\Dokumentumok 2024-2025\Halásztelek\Fejlesztés\Tetőtér zenetermekkel\"/>
    </mc:Choice>
  </mc:AlternateContent>
  <xr:revisionPtr revIDLastSave="0" documentId="8_{C96E133C-1571-4EDB-922C-12A33DF5C661}" xr6:coauthVersionLast="36" xr6:coauthVersionMax="36" xr10:uidLastSave="{00000000-0000-0000-0000-000000000000}"/>
  <bookViews>
    <workbookView xWindow="0" yWindow="0" windowWidth="28800" windowHeight="11625" firstSheet="2" activeTab="5" xr2:uid="{00000000-000D-0000-FFFF-FFFF00000000}"/>
  </bookViews>
  <sheets>
    <sheet name="Záradék" sheetId="6" r:id="rId1"/>
    <sheet name="Összesítő" sheetId="5" r:id="rId2"/>
    <sheet name="Falazás és egyéb kőművesmunka" sheetId="4" r:id="rId3"/>
    <sheet name="Fa- és műanyag szerkezet elhely" sheetId="3" r:id="rId4"/>
    <sheet name="Elektromosenergia-ellátás, vill" sheetId="2" r:id="rId5"/>
    <sheet name="Épületautomatika, -felügyelet (" sheetId="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I20" i="1"/>
  <c r="I18" i="1"/>
  <c r="H18" i="1"/>
  <c r="I16" i="1"/>
  <c r="H16" i="1"/>
  <c r="I14" i="1"/>
  <c r="H14" i="1"/>
  <c r="I12" i="1"/>
  <c r="H12" i="1"/>
  <c r="I10" i="1"/>
  <c r="H10" i="1"/>
  <c r="I8" i="1"/>
  <c r="H8" i="1"/>
  <c r="I6" i="1"/>
  <c r="H6" i="1"/>
  <c r="B5" i="5" s="1"/>
  <c r="I4" i="1"/>
  <c r="H4" i="1"/>
  <c r="I2" i="1"/>
  <c r="C5" i="5" s="1"/>
  <c r="H2" i="1"/>
  <c r="C4" i="5"/>
  <c r="B4" i="5"/>
  <c r="I142" i="2"/>
  <c r="H142" i="2"/>
  <c r="I140" i="2"/>
  <c r="H140" i="2"/>
  <c r="I138" i="2"/>
  <c r="H138" i="2"/>
  <c r="I136" i="2"/>
  <c r="H136" i="2"/>
  <c r="I134" i="2"/>
  <c r="H134" i="2"/>
  <c r="I132" i="2"/>
  <c r="H132" i="2"/>
  <c r="I130" i="2"/>
  <c r="H130" i="2"/>
  <c r="I128" i="2"/>
  <c r="H128" i="2"/>
  <c r="I126" i="2"/>
  <c r="H126" i="2"/>
  <c r="I124" i="2"/>
  <c r="H124" i="2"/>
  <c r="I122" i="2"/>
  <c r="H122" i="2"/>
  <c r="I120" i="2"/>
  <c r="H120" i="2"/>
  <c r="I118" i="2"/>
  <c r="H118" i="2"/>
  <c r="I116" i="2"/>
  <c r="H116" i="2"/>
  <c r="I114" i="2"/>
  <c r="H114" i="2"/>
  <c r="I112" i="2"/>
  <c r="H112" i="2"/>
  <c r="I110" i="2"/>
  <c r="H110" i="2"/>
  <c r="I108" i="2"/>
  <c r="H108" i="2"/>
  <c r="I106" i="2"/>
  <c r="H106" i="2"/>
  <c r="I104" i="2"/>
  <c r="H104" i="2"/>
  <c r="I102" i="2"/>
  <c r="H102" i="2"/>
  <c r="I100" i="2"/>
  <c r="H100" i="2"/>
  <c r="I98" i="2"/>
  <c r="H98" i="2"/>
  <c r="I96" i="2"/>
  <c r="H96" i="2"/>
  <c r="I94" i="2"/>
  <c r="H94" i="2"/>
  <c r="I92" i="2"/>
  <c r="H92" i="2"/>
  <c r="I90" i="2"/>
  <c r="H90" i="2"/>
  <c r="I88" i="2"/>
  <c r="H88" i="2"/>
  <c r="I86" i="2"/>
  <c r="H86" i="2"/>
  <c r="I84" i="2"/>
  <c r="H84" i="2"/>
  <c r="I82" i="2"/>
  <c r="H82" i="2"/>
  <c r="I80" i="2"/>
  <c r="H80" i="2"/>
  <c r="I78" i="2"/>
  <c r="H78" i="2"/>
  <c r="I76" i="2"/>
  <c r="H76" i="2"/>
  <c r="I74" i="2"/>
  <c r="H74" i="2"/>
  <c r="I72" i="2"/>
  <c r="H72" i="2"/>
  <c r="I70" i="2"/>
  <c r="H70" i="2"/>
  <c r="I68" i="2"/>
  <c r="H68" i="2"/>
  <c r="I66" i="2"/>
  <c r="H66" i="2"/>
  <c r="I64" i="2"/>
  <c r="H64" i="2"/>
  <c r="I62" i="2"/>
  <c r="H62" i="2"/>
  <c r="I60" i="2"/>
  <c r="H60" i="2"/>
  <c r="I58" i="2"/>
  <c r="H58" i="2"/>
  <c r="I56" i="2"/>
  <c r="H56" i="2"/>
  <c r="I54" i="2"/>
  <c r="H54" i="2"/>
  <c r="I52" i="2"/>
  <c r="H52" i="2"/>
  <c r="I50" i="2"/>
  <c r="H50" i="2"/>
  <c r="I48" i="2"/>
  <c r="H48" i="2"/>
  <c r="I46" i="2"/>
  <c r="H46" i="2"/>
  <c r="I44" i="2"/>
  <c r="H44" i="2"/>
  <c r="I42" i="2"/>
  <c r="H42" i="2"/>
  <c r="I40" i="2"/>
  <c r="H40" i="2"/>
  <c r="I38" i="2"/>
  <c r="H38" i="2"/>
  <c r="I36" i="2"/>
  <c r="H36" i="2"/>
  <c r="I34" i="2"/>
  <c r="H34" i="2"/>
  <c r="I32" i="2"/>
  <c r="H32" i="2"/>
  <c r="I30" i="2"/>
  <c r="H30" i="2"/>
  <c r="I28" i="2"/>
  <c r="H28" i="2"/>
  <c r="I26" i="2"/>
  <c r="H26" i="2"/>
  <c r="I24" i="2"/>
  <c r="H24" i="2"/>
  <c r="I22" i="2"/>
  <c r="H22" i="2"/>
  <c r="I20" i="2"/>
  <c r="H20" i="2"/>
  <c r="I18" i="2"/>
  <c r="H18" i="2"/>
  <c r="I16" i="2"/>
  <c r="H16" i="2"/>
  <c r="I14" i="2"/>
  <c r="H14" i="2"/>
  <c r="I12" i="2"/>
  <c r="H12" i="2"/>
  <c r="I10" i="2"/>
  <c r="H10" i="2"/>
  <c r="I8" i="2"/>
  <c r="H8" i="2"/>
  <c r="I6" i="2"/>
  <c r="H6" i="2"/>
  <c r="I4" i="2"/>
  <c r="H4" i="2"/>
  <c r="I2" i="2"/>
  <c r="H2" i="2"/>
  <c r="C3" i="5"/>
  <c r="B3" i="5"/>
  <c r="I4" i="3"/>
  <c r="H4" i="3"/>
  <c r="I2" i="3"/>
  <c r="H2" i="3"/>
  <c r="C2" i="5"/>
  <c r="B2" i="5"/>
  <c r="I18" i="4"/>
  <c r="H18" i="4"/>
  <c r="I16" i="4"/>
  <c r="H16" i="4"/>
  <c r="I14" i="4"/>
  <c r="H14" i="4"/>
  <c r="I12" i="4"/>
  <c r="H12" i="4"/>
  <c r="I10" i="4"/>
  <c r="H10" i="4"/>
  <c r="I8" i="4"/>
  <c r="H8" i="4"/>
  <c r="I6" i="4"/>
  <c r="H6" i="4"/>
  <c r="I4" i="4"/>
  <c r="H4" i="4"/>
  <c r="I2" i="4"/>
  <c r="H2" i="4"/>
  <c r="C24" i="6" l="1"/>
  <c r="B6" i="5"/>
  <c r="C6" i="5"/>
  <c r="D24" i="6"/>
  <c r="C25" i="6" l="1"/>
  <c r="C26" i="6" s="1"/>
  <c r="C27" i="6" s="1"/>
</calcChain>
</file>

<file path=xl/sharedStrings.xml><?xml version="1.0" encoding="utf-8"?>
<sst xmlns="http://schemas.openxmlformats.org/spreadsheetml/2006/main" count="346" uniqueCount="227">
  <si>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</si>
  <si>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</si>
  <si>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</si>
  <si>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</si>
  <si>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</si>
  <si>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</si>
  <si>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</si>
  <si>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</si>
  <si>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</si>
  <si>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</si>
  <si>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</si>
  <si>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</si>
  <si>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33-063-3.2.1</t>
  </si>
  <si>
    <t>m</t>
  </si>
  <si>
    <t>Horonyvésés, téglafalban, 8 cm² keresztmetszetig</t>
  </si>
  <si>
    <t>33-063-21.4.1</t>
  </si>
  <si>
    <t>db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</si>
  <si>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</si>
  <si>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</si>
  <si>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</si>
  <si>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33-063-31.1</t>
  </si>
  <si>
    <t>Mérési jelölés, kirajzolás horonyvéséshez</t>
  </si>
  <si>
    <t>33-063-32.1</t>
  </si>
  <si>
    <t>Mérési jelölés, kirajzolás dobozhely részére</t>
  </si>
  <si>
    <t>33-064-1.1.1</t>
  </si>
  <si>
    <t>Lyukfúrás, téglafalban, 20 mm átmérőig</t>
  </si>
  <si>
    <t>33-064-1.1.2</t>
  </si>
  <si>
    <t>Lyukfúrás, téglafalban, 21-30 mm átmérő között</t>
  </si>
  <si>
    <t>33-064-1.2.3</t>
  </si>
  <si>
    <t>Lyukfúrás, vegyes és kőfalban, 31-40 mm átmérő között</t>
  </si>
  <si>
    <t>Munkanem összesen:</t>
  </si>
  <si>
    <t>Falazás és egyéb kőművesmunka</t>
  </si>
  <si>
    <t>44-028-11.2-0149461</t>
  </si>
  <si>
    <t>Ablakok és árnyékolók mozgatása, elektromos távnyitó elemek felszerelése VELUX KUX egyfunkciós elektromos irányítási rendszer tetőtéri ablak/redőny/rolóhoz; tartalma: 1 motor (ablak vagy árnyékoló) elektromos mozgatásához, csatlakozó kábellel és hálózati csatlakozó konnektorral; bővítés lehetséges KMG motorral; Termékkód: KUX 110 EUA + fali szabályzó nyomógomb</t>
  </si>
  <si>
    <t>Fa- és műanyag szerkezet elhelyezése</t>
  </si>
  <si>
    <t>71-000-1.1.2</t>
  </si>
  <si>
    <t>Vezetékek, kábelek és szerelvények bontása; védőcső leszerelése műanyag csőből, tartószerkezetről</t>
  </si>
  <si>
    <t>71-000-1.6</t>
  </si>
  <si>
    <t>Vezetékek, kábelek és szerelvények bontása; kábelszerű vezeték leszerelése tartószerkezetről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</si>
  <si>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</si>
  <si>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</si>
  <si>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</si>
  <si>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</si>
  <si>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</si>
  <si>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 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</si>
  <si>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</si>
  <si>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 védőcső 23 mm, Kód: MU-III 23</t>
  </si>
  <si>
    <t>71-001-1.2.1.2-0110053</t>
  </si>
  <si>
    <t>Merev simafalú vagy gégecső, műanyag védőcső elhelyezése, elágazó dobozokkal, falon kívül, előre elkészített tartó szerkezetre szerelve, vékonyított falú kivitelben, gyenge mechanikai igénybevételre, Névleges méret: 20-32 mm Mü II. vékonyított falú védőcső, 20 mm, Kód: MU-II 20</t>
  </si>
  <si>
    <t>71-001-1.2.1.2-0110054</t>
  </si>
  <si>
    <t>Merev simafalú vagy gégecső, műanyag védőcső elhelyezése, elágazó dobozokkal, falon kívül, előre elkészített tartó szerkezetre szerelve, vékonyított falú kivitelben, gyenge mechanikai igénybevételre, Névleges méret: 20-32 mm Mü II. vékonyított falú védőcső, 25 mm, Kód: MU-II 25</t>
  </si>
  <si>
    <t>71-001-1.2.1.3-0110056</t>
  </si>
  <si>
    <t>Merev simafalú vagy gégecső, műanyag védőcső elhelyezése, elágazó dobozokkal, falon kívül, előre elkészített tartó szerkezetre szerelve, vékonyított falú kivitelben, gyenge mechanikai igénybevételre, Névleges méret: 40-63 mm Mü II. vékonyított falú védőcső, 40 mm, Kód: MU-II 40</t>
  </si>
  <si>
    <t>71-001-1.4.1-0662887</t>
  </si>
  <si>
    <t>Merev simafalú vagy gégecső, műanyag védőcső elhelyezése, elágazó dobozokkal, gégecső kemény műanyagból, elelőre elkészített tartószerkezetre, horonyba, üregbe szerelve, Névleges méret: 9-28,5 mm GEWISS könnyű gégecső, behúzószál nélkül 20-as, közepesen rugalmas, 320N ellenállóság, égést nem táplálja, PVC, szürke, Csz: DX10020R</t>
  </si>
  <si>
    <t>71-001-1.4.1-0662890</t>
  </si>
  <si>
    <t>Merev simafalú vagy gégecső, műanyag védőcső elhelyezése, elágazó dobozokkal, gégecső kemény műanyagból, elelőre elkészített tartószerkezetre, horonyba, üregbe szerelve, Névleges méret: 9-28,5 mm GEWISS könnyű gégecső, behúzószál nélkül 25-ös, közepesen rugalmas, 320N ellenállóság, égést nem táplálja, PVC, szürke, Csz: DX10025R</t>
  </si>
  <si>
    <t>71-001-11.1.1-0123021</t>
  </si>
  <si>
    <t>Elágazó doboz illetve szerelvénydoboz elhelyezése, süllyesztve, fészekvésés nélkül, Névleges méret: Ø65 mm, 2xØ65 mm KAISER szerelvénydoboz téglafalba, ömlesztett kiszerelés, R: 1055-31</t>
  </si>
  <si>
    <t>71-001-11.1.2-0121101</t>
  </si>
  <si>
    <t>Elágazó doboz illetve szerelvénydoboz elhelyezése, süllyesztve, fészekvésés nélkül, Névleges méret: 70, 80, 100, 150, 200 mm 87, 107, 159, 240, 238 mm (70 - 300 mm) HYDRO-THERM beltéri süllyeszthető műanyag doboz, MÜDS 100 fedéllel, fehér, Kód: MÜDS 100</t>
  </si>
  <si>
    <t>71-001-11.2.1-0121202</t>
  </si>
  <si>
    <t>Elágazó doboz illetve szerelvénydoboz elhelyezése, falon kivűl, bármely méretben HYDRO-THERM beltéri sima elágazó doboz, nehéz kivitel, Müdn 100 mm, Kód: 100-N</t>
  </si>
  <si>
    <t>71-001-11.2.1-0555029</t>
  </si>
  <si>
    <t>Elágazó doboz illetve szerelvénydoboz elhelyezése, falon kívül, bármely méretben IP 66 védettségig ELECTRAPLAN VDF 100x100x55 mm funkciómegtartó doboz, festett, Cikkszám: 5999067711507</t>
  </si>
  <si>
    <t>71-001-12.1-0121493</t>
  </si>
  <si>
    <t>Gipszkarton szerelvénydoboz beépítése,üregfúrás nélkül,(szerelvénydoboz, mélyített szerelvény és kötődoboz, (fedéllel)kettős szerelvénydoboz fedéllel), elágazó doboz, 60 mm mélységig, kör vagy négyszög alakú, max. ötös sorolásig KOPOS süllyesztődoboz kettes, gipszkarton falba, D 138x68, 50mm mély, Cikkszám: KPL 64-50/2LD NA</t>
  </si>
  <si>
    <t>71-001-12.1-0121494</t>
  </si>
  <si>
    <t>Gipszkarton szerelvénydoboz beépítése,üregfúrás nélkül,(szerelvénydoboz, mélyített szerelvény és kötődoboz, (fedéllel)kettős szerelvénydoboz fedéllel), elágazó doboz, 60 mm mélységig, kör vagy négyszög alakú, max. ötös sorolásig KOPOS süllyesztődoboz hármas, gipszkarton falba, D 209x68, 50mm mély, Cikkszám: KPL 64-50/3LD NA</t>
  </si>
  <si>
    <t>71-001-12.1-0121495</t>
  </si>
  <si>
    <t>Gipszkarton szerelvénydoboz beépítése,üregfúrás nélkül,(szerelvénydoboz, mélyített szerelvény és kötődoboz, (fedéllel)kettős szerelvénydoboz fedéllel), elágazó doboz, 60 mm mélységig, kör vagy négyszög alakú, max. ötös sorolásig KOPOS süllyesztődoboz négyes, gipszkarton falba, D 280x68, 50mm mély, Cikkszám: KPL 64-50/4LD NA</t>
  </si>
  <si>
    <t>71-001-12.1-0121496</t>
  </si>
  <si>
    <t>Gipszkarton szerelvénydoboz beépítése,üregfúrás nélkül,(szerelvénydoboz, mélyített szerelvény és kötődoboz, (fedéllel)kettős szerelvénydoboz fedéllel), elágazó doboz, 60 mm mélységig, kör vagy négyszög alakú, max. ötös sorolásig KOPOS süllyesztődoboz gipszkarton falba, fedéllel: KO 68, D73,5, 43mm mély, Cikkszám: KU 68-1902 KA</t>
  </si>
  <si>
    <t>71-001-24.2.2-0531008</t>
  </si>
  <si>
    <t>Műanyag vezetékcsatorna, padlószegélycsatorna elhelyezése előre elkészített tartószerkezetre szerelve, idomdarabokkal, szélesség:  41 - 70 mm-ig KOPOS minicsatorna, 60x40 mm, fedéllel, osztható, fehér, Cikkszám: LH 60x40 HD</t>
  </si>
  <si>
    <t>71-002-1.2-0213006</t>
  </si>
  <si>
    <t>Szigetelt vezeték elhelyezése védőcsőbe húzva vagy vezetékcsatornába fektetve, rézvezetővel, leágazó kötésekkel, szigetelés ellenállás méréssel, a szerelvényekhez csatlakozó vezetékvégek bekötése nélkül, keresztmetszet: 4-6 mm² H07V-K 450/750V 1x  6 mm², hajlékony rézvezetővel (Mkh)</t>
  </si>
  <si>
    <t>71-002-1.3-0213010</t>
  </si>
  <si>
    <t>Szigetelt vezeték elhelyezése védőcsőbe húzva vagy vezetékcsatornába fektetve, rézvezetővel, leágazó kötésekkel, szigetelés ellenállás méréssel, a szerelvényekhez csatlakozó vezetékvégek bekötése nélkül, keresztmetszet: 10-16 mm² H07V-K 450/750V 1x10 mm², hajlékony rézvezetővel (Mkh)</t>
  </si>
  <si>
    <t>71-002-14.1-1224447</t>
  </si>
  <si>
    <t>Tűzálló tűzjelző kábel elhelyezése előre elkészített tartószerkezetre, 2-4 erű rézvezetővel, szigetelési ellenállás méréssel, a szerelvényekhez csatlakozó vezetékvégek bekötése nélkül, keresztmetszet: 0,8-1,5 mm² Cabling Systems Hungary Fibrain JE-H(St)H FE180/PH90 4x2x0,8 tűzálló tűzjelző kábel (500 m) + tűzálló tartószerkezet, bilincs.</t>
  </si>
  <si>
    <t>71-002-20.1.1-0217071</t>
  </si>
  <si>
    <t>Kábelszerű vezeték elhelyezése védőcsőbe húzva vagy vezetékcsatornába fektetve, 2-5 erű rézvezetővel, leágazó kötésekkel, szigetelés ellenállás méréssel, a szerelvényekhez csatlakozó vezetékvégek bekötése nélkül, 2-3 erű, gyors vezetékösszekötővel, keresztmetszet: 2,5 mm2-ig PannonCom-Kábel H05VV-F 300/500V műanyag tömlő vezeték 2x1 mm², hajlékony rézvezetővel (MT)</t>
  </si>
  <si>
    <t>71-002-20.1.1-0217072</t>
  </si>
  <si>
    <t>Kábelszerű vezeték elhelyezése védőcsőbe húzva vagy vezetékcsatornába fektetve, 2-5 erű rézvezetővel, leágazó kötésekkel, szigetelés ellenállás méréssel, a szerelvényekhez csatlakozó vezetékvégek bekötése nélkül, 2-3 erű, gyors vezetékösszekötővel, keresztmetszet: 2,5 mm2-ig Cabling Systems Hungary H05VV-F 300/500V műanyag tömlő vezeték 2x1,5 mm², hajlékony rézvezetővel (MT)</t>
  </si>
  <si>
    <t>71-002-20.2.1-0217111</t>
  </si>
  <si>
    <t>Kábelszerű vezeték elhelyezése védőcsőbe húzva vagy vezetékcsatornába fektetve, 2-5 erű rézvezetővel, leágazó kötésekkel, szigetelés ellenállás méréssel, a szerelvényekhez csatlakozó vezetékvégek bekötése nélkül, 4-5 erű, gyors vezetékösszekötővel, keresztmetszet: 2,5 mm2-ig H05VV-F 300/500V műanyag tömlő vezeték 4x1 mm², hajlékony rézvezetővel (MT)</t>
  </si>
  <si>
    <t>71-002-20.2.1-0217131</t>
  </si>
  <si>
    <t>Kábelszerű vezeték elhelyezése védőcsőbe húzva vagy vezetékcsatornába fektetve, 2-5 erű rézvezetővel, leágazó kötésekkel, szigetelés ellenállás méréssel, a szerelvényekhez csatlakozó vezetékvégek bekötése nélkül, 4-5 erű, gyors vezetékösszekötővel, keresztmetszet: 2,5 mm2-ig H05VV-F 300/500V műanyag tömlő vezeték 5x1 mm², hajlékony rézvezetővel (MT)</t>
  </si>
  <si>
    <t>71-002-21.1-0217091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</si>
  <si>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 PannonCom-Kábel H05VV-F 300/500V műanyag tömlő vezeték 3x1 mm², hajlékony rézvezetővel (MT)</t>
  </si>
  <si>
    <t>71-002-21.1-0221521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</si>
  <si>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 NYM 300/500V 3x 1,5 mm², tömör rézvezetővel (MBCu)</t>
  </si>
  <si>
    <t>71-002-21.1-0221522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</si>
  <si>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 NYM 300/500V 3x2,5 mm², tömör rézvezetővel (MBCu)</t>
  </si>
  <si>
    <t>71-002-21.1-0221561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</si>
  <si>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mm² NYM 300/500V 5x1,5 mm², tömör rézvezetővel (MBCu)</t>
  </si>
  <si>
    <t>71-002-71.1.2-0000006</t>
  </si>
  <si>
    <t>Vezeték összekötése és bekötése készülékbe, kábelsaru nélkül, 3-4 vezetékszál esetén</t>
  </si>
  <si>
    <t>71-002-75.4.1</t>
  </si>
  <si>
    <t>Kábelcsatlakozás kialakítása bekötéssel, sorkapocsra, keresztmetszet: 16 mm²-ig</t>
  </si>
  <si>
    <t>71-003-1.1-0611706</t>
  </si>
  <si>
    <t>Sorozatkapocs tömb elhelyezése kapcsolótáblába, szekrénybe, vagy egyéb alapra, 6 elemes KVGY K2.5P-6 24A polietilén</t>
  </si>
  <si>
    <t>71-003-8</t>
  </si>
  <si>
    <t>Vezeték, kábeljelölők elhelyezése ráhúzható kivitelben, vezeték bekötés előtt</t>
  </si>
  <si>
    <t>71-003-10.1</t>
  </si>
  <si>
    <t>Szigetelt érvéghüvely rögzítése vezetékre, adagoló sajtoló szerszámmal, 0,5 - 6 mm²</t>
  </si>
  <si>
    <t>71-004-6.2-0151466</t>
  </si>
  <si>
    <t>Tartó és egyéb szerkezetek elhelyezése, műanyag bilincs tartóra vagy faliékbe LEGRAND csőbilincs 20 bepattintható műanyag (Kat.szám:031371)</t>
  </si>
  <si>
    <t>71-004-6.2-0151467</t>
  </si>
  <si>
    <t>Tartó és egyéb szerkezetek elhelyezése, műanyag bilincs tartóra vagy faliékbe LEGRAND csőbilincs 25 bepattintható műanyag (Kat.szám:031372)</t>
  </si>
  <si>
    <t>71-004-6.2-0151469</t>
  </si>
  <si>
    <t>Tartó és egyéb szerkezetek elhelyezése, műanyag bilincs tartóra vagy faliékbe LEGRAND csőbilincs 40 bepattintható műanyag (Kat.szám:031374)</t>
  </si>
  <si>
    <t>71-005-1.11.2.1.1-0545196</t>
  </si>
  <si>
    <t>Komplett világítási  és telekommunikációs szerelvények, Csatlakozóaljzat elhelyezése, előre elkészített tartószerkezetre, falon kívül, 16A, földelt, egyes csatlakozóaljzat (2P+F) LEGRAND Forix IP44 fk 2P+F földelt csatlakozóaljzat, 16A, csapófedéllel, gyv, fehér (Kat.szám:782373)</t>
  </si>
  <si>
    <t>71-005-1.11.2.1.4-0000001</t>
  </si>
  <si>
    <t>Komplett világítási szerelvények; Csatlakozóaljzat elhelyezése, előre elkészített tartószerkezetre, falon kívül, 16A, földelt, négyes csatlakozóaljzat LEGRAND Kontamodul, vezetékezhető, 4x2P+F, 16A, 250V zavar és túlfeszültség védett csatlakozósor, R:690578</t>
  </si>
  <si>
    <t>71-005-2.53.1-0562001</t>
  </si>
  <si>
    <t>Összeépíthető világítási  és telekommunikációs szerelvények elemei; Kapcsoló/nyomó/csatlakozó betét elhelyezése fedéllel (keret nélkül), egypólusú LEGRAND Valena egypólusú kapcsoló fehér R: 774401</t>
  </si>
  <si>
    <t>71-005-2.53.1-0562015</t>
  </si>
  <si>
    <t>Összeépíthető világítási  és telekommunikációs szerelvények elemei; Kapcsoló/nyomó/csatlakozó betét elhelyezése fedéllel (keret nélkül), egypólusú LEGRAND Valena egypólusú nyomó lámpajellel, fehér (Kat.szám:774412)</t>
  </si>
  <si>
    <t>71-005-2.53.4-0562007</t>
  </si>
  <si>
    <t>Összeépíthető világítási  és telekommunikációs szerelvények elemei; Kapcsoló/nyomó/csatlakozó betét elhelyezése fedéllel (keret nélkül), kétáramkörös (csillár) LEGRAND Valena csillárkapcsoló fehér (Kat.szám:774405)</t>
  </si>
  <si>
    <t>71-005-2.53.5-0562004</t>
  </si>
  <si>
    <t>Összeépíthető világítási  és telekommunikációs szerelvények elemei; Kapcsoló/nyomó/csatlakozó betét elhelyezése fedéllel (keret nélkül), alternatív (váltó) LEGRAND Valena váltókapcsoló fehér (Kat.szám:774406)</t>
  </si>
  <si>
    <t>71-005-2.53.7-0562062</t>
  </si>
  <si>
    <t>Összeépíthető világítási  és telekommunikációs szerelvények elemei; Kapcsoló/nyomó/csatlakozó betét elhelyezése fedéllel (keret nélkül), konnektor LEGRAND Valena 2P+F csatlakozóaljzat gyermekvédelemmel, fehér R: 774421</t>
  </si>
  <si>
    <t>71-005-2.53.7-0562893</t>
  </si>
  <si>
    <t>Összeépíthető világítási  és telekommunikációs szerelvények elemei; Kapcsoló/nyomó/csatlakozó betét elhelyezése fedéllel (keret nélkül), konnektor LEGRAND Valena IP44 2P+F csatlakozóaljzat csapófedéllel, fehér R: 774220</t>
  </si>
  <si>
    <t>71-005-2.53.8-0547083</t>
  </si>
  <si>
    <t>Összeépíthető világítási  és telekommunikációs szerelvények elemei; Kapcsoló/nyomó/csatlakozó betét elhelyezése fedéllel (keret nélkül), telefon, TV, PC, audio LEGRAND Valena Life 1xRJ45 Cat. 6 UTP csatlakozóaljzat fehér (Kat.szám:753142)</t>
  </si>
  <si>
    <t>71-005-2.53.8-0547087</t>
  </si>
  <si>
    <t>Összeépíthető világítási  és telekommunikációs szerelvények elemei; Kapcsoló/nyomó/csatlakozó betét elhelyezése fedéllel (keret nélkül), telefon, TV, PC, audio LEGRAND Valena Life 2xRJ45 Cat. 6 UTP csatlakozóaljzat fehér (Kat.szám:753143)</t>
  </si>
  <si>
    <t>71-005-2.98.1.1-0562121</t>
  </si>
  <si>
    <t>Összeépíthető világítási  és telekommunikációs szerelvények elemei; Keret elhelyezése, (105) egyes keret, vízszintes LEGRAND Valena egyes keret vízszintes fehér R: 774451</t>
  </si>
  <si>
    <t>71-005-2.98.2.1-0562122</t>
  </si>
  <si>
    <t>Összeépíthető világítási  és telekommunikációs szerelvények elemei; Keret elhelyezése, kettes keret, vízszintes LEGRAND Valena kettős keret vízszintes fehér (Kat.szám:774452)</t>
  </si>
  <si>
    <t>71-005-2.98.4.1-0562124</t>
  </si>
  <si>
    <t>Összeépíthető világítási  és telekommunikációs szerelvények elemei; Keret elhelyezése, négyes keret, vízszintes LEGRAND Valena négyes keret vízszintes fehér (Kat.szám:774454)</t>
  </si>
  <si>
    <t>71-005-2.98.5.1-0562237</t>
  </si>
  <si>
    <t>Összeépíthető világítási  és telekommunikációs szerelvények elemei; Keret elhelyezése, ötös keret, vízszintes LEGRAND Valena ötös keret vízszintes fehér (Kat.szám:774455)</t>
  </si>
  <si>
    <t>71-006-13.1-0316591</t>
  </si>
  <si>
    <t>Termosztátok, helyiség hőmérséklet érzékelők elhelyezése, falra szerelve (anyagköltség: gépész terv szerint)</t>
  </si>
  <si>
    <t>71-007-11.2.1.3-1313500</t>
  </si>
  <si>
    <t>Egyéb kézi működtetésű terheléskapcsoló elhelyezése, műanyag tokozással, 63 A-ig, 3 pólusú SCHRACK, IN8P2332, 3P20A, IP65, lakatolható</t>
  </si>
  <si>
    <t>71-013-7.3</t>
  </si>
  <si>
    <t>Érintésvédelmi hálózat tartozékainak szerelése, épületgépészeti csőhálózat földelő kötése</t>
  </si>
  <si>
    <t>71-013-9</t>
  </si>
  <si>
    <t>mp*</t>
  </si>
  <si>
    <t>Villám és érintésvédelmi mérés és jegyzőkönyv készítése</t>
  </si>
  <si>
    <t>71-051-2.1.3-0170131</t>
  </si>
  <si>
    <t>m2</t>
  </si>
  <si>
    <t>Kisméretű kábelátvezetések tűzgátló lezárása, hőre duzzadó tűzvédelmi massza beépítése 6 mm vtg. kőzetgyapot elhelyezésével, beton és tégla esetén min. 15 cm-es befalazási vastagságban, vasbeton födém esetén min. 15 cm vastagságban, falátvezetés: 0,005 m2, Th=90 perc, 30 % kábeltelítettség esetén HILTI CP 611/A hőre duzzadó tűzvédelmi massza</t>
  </si>
  <si>
    <t>71-002-26-0321498</t>
  </si>
  <si>
    <t>Kábelszerű vezeték elhelyezése előre elkészített tartószerkezetre, 1-5 erű, réz vagy alumínium érrel, elágazó dobozokkal és kötésekkel, szigetelés méréssel, a szerelvényekhez csatlakozó vezetékvégek bekötése nélkül, keresztmetszet: 1,5-2,5 mm2  NHXH-O E30 3x1,5 mm2, halogénmentes, tűzálló kábel, tömör rézvezetővel, tűzálló rögzítéssel.</t>
  </si>
  <si>
    <t>71-009-7.2</t>
  </si>
  <si>
    <t>"E-1" jelű elosztó bővítése, tervek szerint, kompletten.</t>
  </si>
  <si>
    <t>71-009-7.2-0000001</t>
  </si>
  <si>
    <t>"E-2" jelű elosztó összeállítása, tervek szerint, kompletten.</t>
  </si>
  <si>
    <t>71-010-1.1.1.1.1-0010007</t>
  </si>
  <si>
    <t>Lámpatest elhelyezése, falonkívüli kivitelben, fényforrással, kompletten. "L1" jelű lámpatest</t>
  </si>
  <si>
    <t>71-010-1.1.1.1.1-0020008</t>
  </si>
  <si>
    <t>Lámpatest elhelyezése, falonkívüli kivitelben, fényforrással, kompletten. "L8" jelű lámpatest</t>
  </si>
  <si>
    <t>71-010-12.11.1-0100001</t>
  </si>
  <si>
    <t>Akkumulátoros vészvilágítási lámpatestek elhelyezése, falon kívüli kivitelben, fényforrással,  lámpatest jegyzék szerinti műszaki tartalommal.  Terven "Lv1" jelű lámpatest.</t>
  </si>
  <si>
    <t>71-010-12.11.1-0200001</t>
  </si>
  <si>
    <t>Akkumulátoros vészvilágítási lámpatestek elhelyezése, falon kívüli kivitelben, fényforrással,  lámpatest jegyzék szerinti műszaki tartalommal.  Terven "LB1" jelű lámpatest.</t>
  </si>
  <si>
    <t>71-010-12.11.1-0200002</t>
  </si>
  <si>
    <t>Akkumulátoros vészvilágítási lámpatestek elhelyezése, falon kívüli kivitelben, fényforrással,  lámpatest jegyzék szerinti műszaki tartalommal.  Terven "LB2" jelű lámpatest.</t>
  </si>
  <si>
    <t>71-010-12.11.1-0200003</t>
  </si>
  <si>
    <t>Akkumulátoros vészvilágítási lámpatestek elhelyezése, falon kívüli kivitelben, fényforrással,  lámpatest jegyzék szerinti műszaki tartalommal.  Terven "LB3" jelű lámpatest.</t>
  </si>
  <si>
    <t>71-101-1.1.1-0000001</t>
  </si>
  <si>
    <t>Figyelmeztető felirati táblák, matricák kihelyezése, szakmai ajánlások szerinti feliratokkal  (tűzeseti főkapcsoló, stb.).</t>
  </si>
  <si>
    <t>71-210-1.2-0000001</t>
  </si>
  <si>
    <t>Informatikai rendezőszekrény összeálítása, aktív és passzív elemekkel, műszeres méréssel. R-1 tervezett rack szekrény bővítése, terv szerint.</t>
  </si>
  <si>
    <t>71-230-1.1-0000001</t>
  </si>
  <si>
    <t>klt.</t>
  </si>
  <si>
    <t>Beépített villamos rendszerek, berendezések dokumentálása, üzemeltetési és karbantartási ismertetése, megvalósulási dokumentáció.</t>
  </si>
  <si>
    <t>Elektromosenergia-ellátás, villanyszerelés</t>
  </si>
  <si>
    <t>72-001-1.2-0000001</t>
  </si>
  <si>
    <t>Csengő, gong, csengőtranszformátor elhelyezése, falra szerelt kivitelben Iskolai jelzőcsengő, villanófényes, beltéri</t>
  </si>
  <si>
    <t>72-031-100.1.1-0000001</t>
  </si>
  <si>
    <t>klt</t>
  </si>
  <si>
    <t>CASETONE hangrendszer bővítése, 110V 8db beltéri hangszóró, 6W</t>
  </si>
  <si>
    <t>72-041-1.1.1.2.1-0110117</t>
  </si>
  <si>
    <t>Strukturált adatátviteli kábel elhelyezése tömör rézvezetővel, védőcsőbe húzva, kábeltálcára vagy kábelcsatornába fektetve, falikábel, 250-450 MHz frekvenciatartomány Cat.6 U/UTP PannonCom-Kábel Fibrain U/UTP falikábel cat.6, 350MHz, LSOH, kék, 305 m, Csz: XQ100.105</t>
  </si>
  <si>
    <t>72-041-81.1.5-0112306</t>
  </si>
  <si>
    <t>Aktív eszközök felszerelése és installálása asztali vagy rack kivitelben, 2,4 GHz (frekvencia) 240 Mbit/s Eth. Rádió LAN Linksys 240Mbps</t>
  </si>
  <si>
    <t>72-041-142</t>
  </si>
  <si>
    <t>Kábelvég bekötése rendezőbe réz kábelnél betűzőszerszámmal erenként elszámolva</t>
  </si>
  <si>
    <t>72-041-152.1</t>
  </si>
  <si>
    <t>Diagnosztikai vizsgálat végpontokra számolva,vizsgálat műszerrel, vizsgálat eredményéről jegyzőkönyv készítése, rézkábel esetén</t>
  </si>
  <si>
    <t>74-051-1.1.1-0000010</t>
  </si>
  <si>
    <t>Füstelvezető rendszer kiépítése, beüzelemlése, kompletten (OKF engdélyes), légutánpótló ajtó vezélréshez. Típus, forgalmazó: SIMON RWA - 1db RWA központ, 1 CSOPORT / 10A, akkumulátorral - 4db  EA-KL²-T karos ajtónyitó motor + szerelőlemez - 4db síktapadó mágnes, ajtóhoz - 2db vésznyitó nyomógomb - 1db szellőztető kapcsoló - installálás, oktatás (kábelezés külön tételben)</t>
  </si>
  <si>
    <t>74-051-1.1.1-0000020</t>
  </si>
  <si>
    <t>Füstelvezető rendszer kiépítése, beüzelemlése, kompletten (OKF engdélyes), 4db VELUX GGL füstelvezető tetőablak vezélréshez. Típus, forgalmazó: VELUX RWA rendszer - 1db KFC210, RWA központ, akkumulátorral - 1db KFK200 szellőztető kapcsoló - 1db KLA200 esőérzékelő - installálás, oktatás (kábelezés külön tételben)</t>
  </si>
  <si>
    <t>Épületautomatika, -felügyelet (gyengeáram)</t>
  </si>
  <si>
    <t>Összesen:</t>
  </si>
  <si>
    <t>Rekonterv Kft.</t>
  </si>
  <si>
    <t>5008 Szolnok, Vörösmező u. 166.</t>
  </si>
  <si>
    <t xml:space="preserve">Általános Iskola tetőtér beépítése.    </t>
  </si>
  <si>
    <t xml:space="preserve">3.ütem: tetőtér beépítés.              </t>
  </si>
  <si>
    <t xml:space="preserve">                                       </t>
  </si>
  <si>
    <t xml:space="preserve">erősáram, gyengeáram                   </t>
  </si>
  <si>
    <t xml:space="preserve"> Kelt:      2022. július 26.           </t>
  </si>
  <si>
    <t xml:space="preserve">Építés helye:                          </t>
  </si>
  <si>
    <t xml:space="preserve"> Szám:    44/22.                       </t>
  </si>
  <si>
    <t xml:space="preserve">2314 Halásztelek,                      </t>
  </si>
  <si>
    <t xml:space="preserve">hrsz.:1217/43.                         </t>
  </si>
  <si>
    <t xml:space="preserve">A munka leírása: Villanyszerelés       </t>
  </si>
  <si>
    <t xml:space="preserve">                                                                              </t>
  </si>
  <si>
    <t xml:space="preserve">Készült: Az ÖN rendszerében.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</si>
  <si>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</si>
  <si>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</si>
  <si>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</si>
  <si>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</si>
  <si>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</si>
  <si>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</si>
  <si>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</si>
  <si>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</si>
  <si>
    <t>Aláírás</t>
  </si>
  <si>
    <t>Szolnok, 2022. július 26.</t>
  </si>
  <si>
    <t>Nagy Attila</t>
  </si>
  <si>
    <t>villamos tervező</t>
  </si>
  <si>
    <t>Magyar Mérnöki Kamara: V/16-0678</t>
  </si>
  <si>
    <t>K tétel</t>
  </si>
  <si>
    <t xml:space="preserve">Tűzjelző rendszer, kiépítése, engedélyeztetése kompletten.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</si>
</sst>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2" xfId="0" applyFont="1" applyBorder="1" applyAlignment="1">
      <alignment vertical="top"/>
    </xf>
    <xf numFmtId="10" fontId="3" fillId="0" borderId="2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7" fillId="0" borderId="0" xfId="0" applyFont="1"/>
    <xf numFmtId="0" fontId="3" fillId="0" borderId="3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27</xdr:row>
      <xdr:rowOff>142875</xdr:rowOff>
    </xdr:from>
    <xdr:to>
      <xdr:col>2</xdr:col>
      <xdr:colOff>591185</xdr:colOff>
      <xdr:row>32</xdr:row>
      <xdr:rowOff>76200</xdr:rowOff>
    </xdr:to>
    <xdr:pic>
      <xdr:nvPicPr>
        <xdr:cNvPr id="2" name="Kép1">
          <a:extLst>
            <a:ext uri="{FF2B5EF4-FFF2-40B4-BE49-F238E27FC236}">
              <a16:creationId xmlns:a16="http://schemas.microsoft.com/office/drawing/2014/main" id="{936628D4-2881-4196-A1B3-E15CC9BC467C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781300" y="4810125"/>
          <a:ext cx="953135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"/>
  <sheetViews>
    <sheetView topLeftCell="A7" workbookViewId="0">
      <selection activeCell="A44" sqref="A44"/>
    </sheetView>
  </sheetViews>
  <sheetFormatPr defaultRowHeight="12.75" x14ac:dyDescent="0.25"/>
  <cols>
    <col min="1" max="1" width="36.42578125" style="8" customWidth="1"/>
    <col min="2" max="2" width="10.7109375" style="8" customWidth="1"/>
    <col min="3" max="4" width="15.7109375" style="8" customWidth="1"/>
    <col min="5" max="16384" width="9.140625" style="8"/>
  </cols>
  <sheetData>
    <row r="1" spans="1:4" s="12" customFormat="1" ht="15.75" x14ac:dyDescent="0.25">
      <c r="A1" s="20" t="s">
        <v>198</v>
      </c>
      <c r="B1" s="21"/>
      <c r="C1" s="21"/>
      <c r="D1" s="21"/>
    </row>
    <row r="2" spans="1:4" s="13" customFormat="1" ht="15.75" x14ac:dyDescent="0.25">
      <c r="A2" s="22" t="s">
        <v>199</v>
      </c>
      <c r="B2" s="21"/>
      <c r="C2" s="21"/>
      <c r="D2" s="21"/>
    </row>
    <row r="3" spans="1:4" s="13" customFormat="1" ht="15.75" x14ac:dyDescent="0.25">
      <c r="A3" s="22"/>
      <c r="B3" s="21"/>
      <c r="C3" s="21"/>
      <c r="D3" s="21"/>
    </row>
    <row r="4" spans="1:4" s="13" customFormat="1" ht="15.75" x14ac:dyDescent="0.25">
      <c r="A4" s="22"/>
      <c r="B4" s="21"/>
      <c r="C4" s="21"/>
      <c r="D4" s="21"/>
    </row>
    <row r="5" spans="1:4" s="13" customFormat="1" ht="15.75" x14ac:dyDescent="0.25">
      <c r="A5" s="22"/>
      <c r="B5" s="21"/>
      <c r="C5" s="21"/>
      <c r="D5" s="21"/>
    </row>
    <row r="6" spans="1:4" s="13" customFormat="1" ht="15.75" x14ac:dyDescent="0.25">
      <c r="A6" s="22"/>
      <c r="B6" s="21"/>
      <c r="C6" s="21"/>
      <c r="D6" s="21"/>
    </row>
    <row r="7" spans="1:4" s="13" customFormat="1" ht="15.75" x14ac:dyDescent="0.25">
      <c r="A7" s="22"/>
      <c r="B7" s="21"/>
      <c r="C7" s="21"/>
      <c r="D7" s="21"/>
    </row>
    <row r="9" spans="1:4" x14ac:dyDescent="0.25">
      <c r="A9" s="8" t="s">
        <v>200</v>
      </c>
      <c r="C9" s="8" t="s">
        <v>201</v>
      </c>
    </row>
    <row r="10" spans="1:4" x14ac:dyDescent="0.25">
      <c r="A10" s="8" t="s">
        <v>202</v>
      </c>
      <c r="C10" s="8" t="s">
        <v>203</v>
      </c>
    </row>
    <row r="11" spans="1:4" x14ac:dyDescent="0.25">
      <c r="A11" s="8" t="s">
        <v>202</v>
      </c>
      <c r="C11" s="8" t="s">
        <v>204</v>
      </c>
    </row>
    <row r="12" spans="1:4" x14ac:dyDescent="0.25">
      <c r="A12" s="8" t="s">
        <v>205</v>
      </c>
      <c r="C12" s="8" t="s">
        <v>206</v>
      </c>
    </row>
    <row r="13" spans="1:4" x14ac:dyDescent="0.25">
      <c r="A13" s="8" t="s">
        <v>207</v>
      </c>
      <c r="C13" s="8" t="s">
        <v>202</v>
      </c>
    </row>
    <row r="14" spans="1:4" x14ac:dyDescent="0.25">
      <c r="A14" s="8" t="s">
        <v>208</v>
      </c>
      <c r="C14" s="8" t="s">
        <v>202</v>
      </c>
    </row>
    <row r="15" spans="1:4" x14ac:dyDescent="0.25">
      <c r="A15" s="8" t="s">
        <v>209</v>
      </c>
      <c r="C15" s="8" t="s">
        <v>202</v>
      </c>
    </row>
    <row r="16" spans="1:4" x14ac:dyDescent="0.25">
      <c r="A16" s="8" t="s">
        <v>210</v>
      </c>
    </row>
    <row r="17" spans="1:4" x14ac:dyDescent="0.25">
      <c r="A17" s="8" t="s">
        <v>210</v>
      </c>
    </row>
    <row r="18" spans="1:4" x14ac:dyDescent="0.25">
      <c r="A18" s="8" t="s">
        <v>210</v>
      </c>
    </row>
    <row r="19" spans="1:4" x14ac:dyDescent="0.25">
      <c r="A19" s="8" t="s">
        <v>211</v>
      </c>
    </row>
    <row r="20" spans="1:4" x14ac:dyDescent="0.25">
      <c r="A20" s="8" t="s">
        <v>210</v>
      </c>
    </row>
    <row r="22" spans="1:4" ht="15" x14ac:dyDescent="0.25">
      <c r="A22" s="23" t="s">
        <v>212</v>
      </c>
      <c r="B22" s="24"/>
      <c r="C22" s="24"/>
      <c r="D22" s="24"/>
    </row>
    <row r="23" spans="1:4" x14ac:dyDescent="0.25">
      <c r="A23" s="14" t="s">
        <v>213</v>
      </c>
      <c r="B23" s="14"/>
      <c r="C23" s="17" t="s">
        <v>214</v>
      </c>
      <c r="D23" s="17" t="s">
        <v>215</v>
      </c>
    </row>
    <row r="24" spans="1:4" x14ac:dyDescent="0.25">
      <c r="A24" s="14" t="s">
        <v>216</v>
      </c>
      <c r="B24" s="14"/>
      <c r="C24" s="14">
        <f>ROUND(SUM(Összesítő!B2:B5),0)</f>
        <v>0</v>
      </c>
      <c r="D24" s="14">
        <f>ROUND(SUM(Összesítő!C2:C5),0)</f>
        <v>0</v>
      </c>
    </row>
    <row r="25" spans="1:4" x14ac:dyDescent="0.25">
      <c r="A25" s="8" t="s">
        <v>217</v>
      </c>
      <c r="C25" s="19">
        <f>ROUND(C24+D24,0)</f>
        <v>0</v>
      </c>
      <c r="D25" s="19"/>
    </row>
    <row r="26" spans="1:4" x14ac:dyDescent="0.25">
      <c r="A26" s="14" t="s">
        <v>218</v>
      </c>
      <c r="B26" s="15">
        <v>0</v>
      </c>
      <c r="C26" s="25">
        <f>ROUND(C25*B26,0)</f>
        <v>0</v>
      </c>
      <c r="D26" s="25"/>
    </row>
    <row r="27" spans="1:4" x14ac:dyDescent="0.25">
      <c r="A27" s="14" t="s">
        <v>219</v>
      </c>
      <c r="B27" s="14"/>
      <c r="C27" s="26">
        <f>ROUND(C25+C26,0)</f>
        <v>0</v>
      </c>
      <c r="D27" s="26"/>
    </row>
    <row r="29" spans="1:4" x14ac:dyDescent="0.2">
      <c r="A29" s="18" t="s">
        <v>221</v>
      </c>
    </row>
    <row r="34" spans="1:3" x14ac:dyDescent="0.25">
      <c r="B34" s="19" t="s">
        <v>220</v>
      </c>
      <c r="C34" s="19"/>
    </row>
    <row r="35" spans="1:3" x14ac:dyDescent="0.25">
      <c r="B35" s="8" t="s">
        <v>222</v>
      </c>
    </row>
    <row r="36" spans="1:3" x14ac:dyDescent="0.25">
      <c r="A36" s="16"/>
      <c r="B36" s="8" t="s">
        <v>223</v>
      </c>
    </row>
    <row r="37" spans="1:3" x14ac:dyDescent="0.25">
      <c r="A37" s="16"/>
      <c r="B37" s="8" t="s">
        <v>224</v>
      </c>
    </row>
  </sheetData>
  <mergeCells count="12">
    <mergeCell ref="B34:C34"/>
    <mergeCell ref="A1:D1"/>
    <mergeCell ref="A2:D2"/>
    <mergeCell ref="A3:D3"/>
    <mergeCell ref="A4:D4"/>
    <mergeCell ref="A5:D5"/>
    <mergeCell ref="A6:D6"/>
    <mergeCell ref="A7:D7"/>
    <mergeCell ref="A22:D22"/>
    <mergeCell ref="C25:D25"/>
    <mergeCell ref="C26:D26"/>
    <mergeCell ref="C27:D27"/>
  </mergeCells>
  <pageMargins left="0.25" right="0.25" top="0.75" bottom="0.75" header="0.3" footer="0.3"/>
  <pageSetup paperSize="9" orientation="portrait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/>
  </sheetViews>
  <sheetFormatPr defaultRowHeight="12.75" x14ac:dyDescent="0.25"/>
  <cols>
    <col min="1" max="1" width="36.42578125" style="9" customWidth="1"/>
    <col min="2" max="3" width="20.7109375" style="9" customWidth="1"/>
    <col min="4" max="16384" width="9.140625" style="9"/>
  </cols>
  <sheetData>
    <row r="1" spans="1:3" s="10" customFormat="1" x14ac:dyDescent="0.25">
      <c r="A1" s="10" t="s">
        <v>0</v>
      </c>
      <c r="B1" s="11" t="s">
        <v>1</v>
      </c>
      <c r="C1" s="11" t="s">
        <v>2</v>
      </c>
    </row>
    <row r="2" spans="1:3" x14ac:dyDescent="0.25">
      <c r="A2" s="9" t="s">
        <v>31</v>
      </c>
      <c r="B2" s="9">
        <f>'Falazás és egyéb kőművesmunka'!H18</f>
        <v>0</v>
      </c>
      <c r="C2" s="9">
        <f>'Falazás és egyéb kőművesmunka'!I18</f>
        <v>0</v>
      </c>
    </row>
    <row r="3" spans="1:3" x14ac:dyDescent="0.25">
      <c r="A3" s="9" t="s">
        <v>34</v>
      </c>
      <c r="B3" s="9">
        <f>'Fa- és műanyag szerkezet elhely'!H4</f>
        <v>0</v>
      </c>
      <c r="C3" s="9">
        <f>'Fa- és műanyag szerkezet elhely'!I4</f>
        <v>0</v>
      </c>
    </row>
    <row r="4" spans="1:3" x14ac:dyDescent="0.25">
      <c r="A4" s="9" t="s">
        <v>178</v>
      </c>
      <c r="B4" s="9">
        <f>'Elektromosenergia-ellátás, vill'!H142</f>
        <v>0</v>
      </c>
      <c r="C4" s="9">
        <f>'Elektromosenergia-ellátás, vill'!I142</f>
        <v>0</v>
      </c>
    </row>
    <row r="5" spans="1:3" x14ac:dyDescent="0.25">
      <c r="A5" s="9" t="s">
        <v>196</v>
      </c>
      <c r="B5" s="9">
        <f>'Épületautomatika, -felügyelet ('!H20</f>
        <v>0</v>
      </c>
      <c r="C5" s="9">
        <f>'Épületautomatika, -felügyelet ('!I20</f>
        <v>0</v>
      </c>
    </row>
    <row r="6" spans="1:3" s="10" customFormat="1" x14ac:dyDescent="0.25">
      <c r="A6" s="10" t="s">
        <v>197</v>
      </c>
      <c r="B6" s="10">
        <f>ROUND(SUM(B2:B5),0)</f>
        <v>0</v>
      </c>
      <c r="C6" s="10">
        <f>ROUND(SUM(C2:C5),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Roman,bold"&amp;10Munkanem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/>
  </sheetViews>
  <sheetFormatPr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25.5" x14ac:dyDescent="0.25">
      <c r="A2" s="7">
        <v>1</v>
      </c>
      <c r="B2" s="1" t="s">
        <v>12</v>
      </c>
      <c r="C2" s="1" t="s">
        <v>14</v>
      </c>
      <c r="D2" s="5">
        <v>70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38.25" x14ac:dyDescent="0.25">
      <c r="A4" s="7">
        <v>2</v>
      </c>
      <c r="B4" s="1" t="s">
        <v>15</v>
      </c>
      <c r="C4" s="1" t="s">
        <v>17</v>
      </c>
      <c r="D4" s="5">
        <v>24</v>
      </c>
      <c r="E4" s="1" t="s">
        <v>16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ht="38.25" x14ac:dyDescent="0.25">
      <c r="A6" s="7">
        <v>3</v>
      </c>
      <c r="B6" s="1" t="s">
        <v>18</v>
      </c>
      <c r="C6" s="1" t="s">
        <v>19</v>
      </c>
      <c r="D6" s="5">
        <v>1</v>
      </c>
      <c r="E6" s="1" t="s">
        <v>16</v>
      </c>
      <c r="F6" s="5">
        <v>0</v>
      </c>
      <c r="G6" s="5">
        <v>0</v>
      </c>
      <c r="H6" s="5">
        <f>ROUND(D6*F6, 0)</f>
        <v>0</v>
      </c>
      <c r="I6" s="5">
        <f>ROUND(D6*G6, 0)</f>
        <v>0</v>
      </c>
    </row>
    <row r="8" spans="1:9" ht="25.5" x14ac:dyDescent="0.25">
      <c r="A8" s="7">
        <v>4</v>
      </c>
      <c r="B8" s="1" t="s">
        <v>20</v>
      </c>
      <c r="C8" s="1" t="s">
        <v>21</v>
      </c>
      <c r="D8" s="5">
        <v>70</v>
      </c>
      <c r="E8" s="1" t="s">
        <v>13</v>
      </c>
      <c r="F8" s="5">
        <v>0</v>
      </c>
      <c r="G8" s="5">
        <v>0</v>
      </c>
      <c r="H8" s="5">
        <f>ROUND(D8*F8, 0)</f>
        <v>0</v>
      </c>
      <c r="I8" s="5">
        <f>ROUND(D8*G8, 0)</f>
        <v>0</v>
      </c>
    </row>
    <row r="10" spans="1:9" ht="25.5" x14ac:dyDescent="0.25">
      <c r="A10" s="7">
        <v>5</v>
      </c>
      <c r="B10" s="1" t="s">
        <v>22</v>
      </c>
      <c r="C10" s="1" t="s">
        <v>23</v>
      </c>
      <c r="D10" s="5">
        <v>25</v>
      </c>
      <c r="E10" s="1" t="s">
        <v>16</v>
      </c>
      <c r="F10" s="5">
        <v>0</v>
      </c>
      <c r="G10" s="5">
        <v>0</v>
      </c>
      <c r="H10" s="5">
        <f>ROUND(D10*F10, 0)</f>
        <v>0</v>
      </c>
      <c r="I10" s="5">
        <f>ROUND(D10*G10, 0)</f>
        <v>0</v>
      </c>
    </row>
    <row r="12" spans="1:9" ht="25.5" x14ac:dyDescent="0.25">
      <c r="A12" s="7">
        <v>6</v>
      </c>
      <c r="B12" s="1" t="s">
        <v>24</v>
      </c>
      <c r="C12" s="1" t="s">
        <v>25</v>
      </c>
      <c r="D12" s="5">
        <v>1.6</v>
      </c>
      <c r="E12" s="1" t="s">
        <v>13</v>
      </c>
      <c r="F12" s="5">
        <v>0</v>
      </c>
      <c r="G12" s="5">
        <v>0</v>
      </c>
      <c r="H12" s="5">
        <f>ROUND(D12*F12, 0)</f>
        <v>0</v>
      </c>
      <c r="I12" s="5">
        <f>ROUND(D12*G12, 0)</f>
        <v>0</v>
      </c>
    </row>
    <row r="14" spans="1:9" ht="25.5" x14ac:dyDescent="0.25">
      <c r="A14" s="7">
        <v>7</v>
      </c>
      <c r="B14" s="1" t="s">
        <v>26</v>
      </c>
      <c r="C14" s="1" t="s">
        <v>27</v>
      </c>
      <c r="D14" s="5">
        <v>0.8</v>
      </c>
      <c r="E14" s="1" t="s">
        <v>13</v>
      </c>
      <c r="F14" s="5">
        <v>0</v>
      </c>
      <c r="G14" s="5">
        <v>0</v>
      </c>
      <c r="H14" s="5">
        <f>ROUND(D14*F14, 0)</f>
        <v>0</v>
      </c>
      <c r="I14" s="5">
        <f>ROUND(D14*G14, 0)</f>
        <v>0</v>
      </c>
    </row>
    <row r="16" spans="1:9" ht="25.5" x14ac:dyDescent="0.25">
      <c r="A16" s="7">
        <v>8</v>
      </c>
      <c r="B16" s="1" t="s">
        <v>28</v>
      </c>
      <c r="C16" s="1" t="s">
        <v>29</v>
      </c>
      <c r="D16" s="5">
        <v>1.5</v>
      </c>
      <c r="E16" s="1" t="s">
        <v>13</v>
      </c>
      <c r="F16" s="5">
        <v>0</v>
      </c>
      <c r="G16" s="5">
        <v>0</v>
      </c>
      <c r="H16" s="5">
        <f>ROUND(D16*F16, 0)</f>
        <v>0</v>
      </c>
      <c r="I16" s="5">
        <f>ROUND(D16*G16, 0)</f>
        <v>0</v>
      </c>
    </row>
    <row r="18" spans="1:9" s="3" customFormat="1" x14ac:dyDescent="0.25">
      <c r="A18" s="6"/>
      <c r="B18" s="2"/>
      <c r="C18" s="2" t="s">
        <v>30</v>
      </c>
      <c r="D18" s="4"/>
      <c r="E18" s="2"/>
      <c r="F18" s="4"/>
      <c r="G18" s="4"/>
      <c r="H18" s="4">
        <f>ROUND(SUM(H2:H17),0)</f>
        <v>0</v>
      </c>
      <c r="I18" s="4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Roman,bold"&amp;10 Falazás és egyéb kőművesmunka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"/>
  <sheetViews>
    <sheetView workbookViewId="0">
      <selection activeCell="D24" sqref="D24"/>
    </sheetView>
  </sheetViews>
  <sheetFormatPr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140.25" x14ac:dyDescent="0.25">
      <c r="A2" s="7">
        <v>1</v>
      </c>
      <c r="B2" s="1" t="s">
        <v>32</v>
      </c>
      <c r="C2" s="1" t="s">
        <v>33</v>
      </c>
      <c r="D2" s="5">
        <v>2</v>
      </c>
      <c r="E2" s="1" t="s">
        <v>16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s="3" customFormat="1" x14ac:dyDescent="0.25">
      <c r="A4" s="6"/>
      <c r="B4" s="2"/>
      <c r="C4" s="2" t="s">
        <v>30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Roman,bold"&amp;10 Fa- és műanyag szerkezet elhelyezése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42"/>
  <sheetViews>
    <sheetView topLeftCell="A131" workbookViewId="0"/>
  </sheetViews>
  <sheetFormatPr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 x14ac:dyDescent="0.25">
      <c r="A2" s="7">
        <v>1</v>
      </c>
      <c r="B2" s="1" t="s">
        <v>35</v>
      </c>
      <c r="C2" s="1" t="s">
        <v>36</v>
      </c>
      <c r="D2" s="5">
        <v>40</v>
      </c>
      <c r="E2" s="1" t="s">
        <v>13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38.25" x14ac:dyDescent="0.25">
      <c r="A4" s="7">
        <v>2</v>
      </c>
      <c r="B4" s="1" t="s">
        <v>37</v>
      </c>
      <c r="C4" s="1" t="s">
        <v>38</v>
      </c>
      <c r="D4" s="5">
        <v>80</v>
      </c>
      <c r="E4" s="1" t="s">
        <v>13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ht="76.5" x14ac:dyDescent="0.25">
      <c r="A6" s="7">
        <v>3</v>
      </c>
      <c r="B6" s="1" t="s">
        <v>39</v>
      </c>
      <c r="C6" s="1" t="s">
        <v>40</v>
      </c>
      <c r="D6" s="5">
        <v>2</v>
      </c>
      <c r="E6" s="1" t="s">
        <v>16</v>
      </c>
      <c r="F6" s="5">
        <v>0</v>
      </c>
      <c r="G6" s="5">
        <v>0</v>
      </c>
      <c r="H6" s="5">
        <f>ROUND(D6*F6, 0)</f>
        <v>0</v>
      </c>
      <c r="I6" s="5">
        <f>ROUND(D6*G6, 0)</f>
        <v>0</v>
      </c>
    </row>
    <row r="8" spans="1:9" ht="38.25" x14ac:dyDescent="0.25">
      <c r="A8" s="7">
        <v>4</v>
      </c>
      <c r="B8" s="1" t="s">
        <v>41</v>
      </c>
      <c r="C8" s="1" t="s">
        <v>42</v>
      </c>
      <c r="D8" s="5">
        <v>4</v>
      </c>
      <c r="E8" s="1" t="s">
        <v>16</v>
      </c>
      <c r="F8" s="5">
        <v>0</v>
      </c>
      <c r="G8" s="5">
        <v>0</v>
      </c>
      <c r="H8" s="5">
        <f>ROUND(D8*F8, 0)</f>
        <v>0</v>
      </c>
      <c r="I8" s="5">
        <f>ROUND(D8*G8, 0)</f>
        <v>0</v>
      </c>
    </row>
    <row r="10" spans="1:9" ht="102" x14ac:dyDescent="0.25">
      <c r="A10" s="7">
        <v>5</v>
      </c>
      <c r="B10" s="1" t="s">
        <v>43</v>
      </c>
      <c r="C10" s="1" t="s">
        <v>44</v>
      </c>
      <c r="D10" s="5">
        <v>80</v>
      </c>
      <c r="E10" s="1" t="s">
        <v>13</v>
      </c>
      <c r="F10" s="5">
        <v>0</v>
      </c>
      <c r="G10" s="5">
        <v>0</v>
      </c>
      <c r="H10" s="5">
        <f>ROUND(D10*F10, 0)</f>
        <v>0</v>
      </c>
      <c r="I10" s="5">
        <f>ROUND(D10*G10, 0)</f>
        <v>0</v>
      </c>
    </row>
    <row r="12" spans="1:9" ht="102" x14ac:dyDescent="0.25">
      <c r="A12" s="7">
        <v>6</v>
      </c>
      <c r="B12" s="1" t="s">
        <v>45</v>
      </c>
      <c r="C12" s="1" t="s">
        <v>46</v>
      </c>
      <c r="D12" s="5">
        <v>10</v>
      </c>
      <c r="E12" s="1" t="s">
        <v>13</v>
      </c>
      <c r="F12" s="5">
        <v>0</v>
      </c>
      <c r="G12" s="5">
        <v>0</v>
      </c>
      <c r="H12" s="5">
        <f>ROUND(D12*F12, 0)</f>
        <v>0</v>
      </c>
      <c r="I12" s="5">
        <f>ROUND(D12*G12, 0)</f>
        <v>0</v>
      </c>
    </row>
    <row r="14" spans="1:9" ht="102" x14ac:dyDescent="0.25">
      <c r="A14" s="7">
        <v>7</v>
      </c>
      <c r="B14" s="1" t="s">
        <v>47</v>
      </c>
      <c r="C14" s="1" t="s">
        <v>48</v>
      </c>
      <c r="D14" s="5">
        <v>650</v>
      </c>
      <c r="E14" s="1" t="s">
        <v>13</v>
      </c>
      <c r="F14" s="5">
        <v>0</v>
      </c>
      <c r="G14" s="5">
        <v>0</v>
      </c>
      <c r="H14" s="5">
        <f>ROUND(D14*F14, 0)</f>
        <v>0</v>
      </c>
      <c r="I14" s="5">
        <f>ROUND(D14*G14, 0)</f>
        <v>0</v>
      </c>
    </row>
    <row r="16" spans="1:9" ht="102" x14ac:dyDescent="0.25">
      <c r="A16" s="7">
        <v>8</v>
      </c>
      <c r="B16" s="1" t="s">
        <v>49</v>
      </c>
      <c r="C16" s="1" t="s">
        <v>50</v>
      </c>
      <c r="D16" s="5">
        <v>230</v>
      </c>
      <c r="E16" s="1" t="s">
        <v>13</v>
      </c>
      <c r="F16" s="5">
        <v>0</v>
      </c>
      <c r="G16" s="5">
        <v>0</v>
      </c>
      <c r="H16" s="5">
        <f>ROUND(D16*F16, 0)</f>
        <v>0</v>
      </c>
      <c r="I16" s="5">
        <f>ROUND(D16*G16, 0)</f>
        <v>0</v>
      </c>
    </row>
    <row r="18" spans="1:9" ht="102" x14ac:dyDescent="0.25">
      <c r="A18" s="7">
        <v>9</v>
      </c>
      <c r="B18" s="1" t="s">
        <v>51</v>
      </c>
      <c r="C18" s="1" t="s">
        <v>52</v>
      </c>
      <c r="D18" s="5">
        <v>15</v>
      </c>
      <c r="E18" s="1" t="s">
        <v>13</v>
      </c>
      <c r="F18" s="5">
        <v>0</v>
      </c>
      <c r="G18" s="5">
        <v>0</v>
      </c>
      <c r="H18" s="5">
        <f>ROUND(D18*F18, 0)</f>
        <v>0</v>
      </c>
      <c r="I18" s="5">
        <f>ROUND(D18*G18, 0)</f>
        <v>0</v>
      </c>
    </row>
    <row r="20" spans="1:9" ht="127.5" x14ac:dyDescent="0.25">
      <c r="A20" s="7">
        <v>10</v>
      </c>
      <c r="B20" s="1" t="s">
        <v>53</v>
      </c>
      <c r="C20" s="1" t="s">
        <v>54</v>
      </c>
      <c r="D20" s="5">
        <v>220</v>
      </c>
      <c r="E20" s="1" t="s">
        <v>13</v>
      </c>
      <c r="F20" s="5">
        <v>0</v>
      </c>
      <c r="G20" s="5">
        <v>0</v>
      </c>
      <c r="H20" s="5">
        <f>ROUND(D20*F20, 0)</f>
        <v>0</v>
      </c>
      <c r="I20" s="5">
        <f>ROUND(D20*G20, 0)</f>
        <v>0</v>
      </c>
    </row>
    <row r="22" spans="1:9" ht="127.5" x14ac:dyDescent="0.25">
      <c r="A22" s="7">
        <v>11</v>
      </c>
      <c r="B22" s="1" t="s">
        <v>55</v>
      </c>
      <c r="C22" s="1" t="s">
        <v>56</v>
      </c>
      <c r="D22" s="5">
        <v>80</v>
      </c>
      <c r="E22" s="1" t="s">
        <v>13</v>
      </c>
      <c r="F22" s="5">
        <v>0</v>
      </c>
      <c r="G22" s="5">
        <v>0</v>
      </c>
      <c r="H22" s="5">
        <f>ROUND(D22*F22, 0)</f>
        <v>0</v>
      </c>
      <c r="I22" s="5">
        <f>ROUND(D22*G22, 0)</f>
        <v>0</v>
      </c>
    </row>
    <row r="24" spans="1:9" ht="63.75" x14ac:dyDescent="0.25">
      <c r="A24" s="7">
        <v>12</v>
      </c>
      <c r="B24" s="1" t="s">
        <v>57</v>
      </c>
      <c r="C24" s="1" t="s">
        <v>58</v>
      </c>
      <c r="D24" s="5">
        <v>24</v>
      </c>
      <c r="E24" s="1" t="s">
        <v>16</v>
      </c>
      <c r="F24" s="5">
        <v>0</v>
      </c>
      <c r="G24" s="5">
        <v>0</v>
      </c>
      <c r="H24" s="5">
        <f>ROUND(D24*F24, 0)</f>
        <v>0</v>
      </c>
      <c r="I24" s="5">
        <f>ROUND(D24*G24, 0)</f>
        <v>0</v>
      </c>
    </row>
    <row r="26" spans="1:9" ht="89.25" x14ac:dyDescent="0.25">
      <c r="A26" s="7">
        <v>13</v>
      </c>
      <c r="B26" s="1" t="s">
        <v>59</v>
      </c>
      <c r="C26" s="1" t="s">
        <v>60</v>
      </c>
      <c r="D26" s="5">
        <v>1</v>
      </c>
      <c r="E26" s="1" t="s">
        <v>16</v>
      </c>
      <c r="F26" s="5">
        <v>0</v>
      </c>
      <c r="G26" s="5">
        <v>0</v>
      </c>
      <c r="H26" s="5">
        <f>ROUND(D26*F26, 0)</f>
        <v>0</v>
      </c>
      <c r="I26" s="5">
        <f>ROUND(D26*G26, 0)</f>
        <v>0</v>
      </c>
    </row>
    <row r="28" spans="1:9" ht="63.75" x14ac:dyDescent="0.25">
      <c r="A28" s="7">
        <v>14</v>
      </c>
      <c r="B28" s="1" t="s">
        <v>61</v>
      </c>
      <c r="C28" s="1" t="s">
        <v>62</v>
      </c>
      <c r="D28" s="5">
        <v>2</v>
      </c>
      <c r="E28" s="1" t="s">
        <v>16</v>
      </c>
      <c r="F28" s="5">
        <v>0</v>
      </c>
      <c r="G28" s="5">
        <v>0</v>
      </c>
      <c r="H28" s="5">
        <f>ROUND(D28*F28, 0)</f>
        <v>0</v>
      </c>
      <c r="I28" s="5">
        <f>ROUND(D28*G28, 0)</f>
        <v>0</v>
      </c>
    </row>
    <row r="30" spans="1:9" ht="76.5" x14ac:dyDescent="0.25">
      <c r="A30" s="7">
        <v>15</v>
      </c>
      <c r="B30" s="1" t="s">
        <v>63</v>
      </c>
      <c r="C30" s="1" t="s">
        <v>64</v>
      </c>
      <c r="D30" s="5">
        <v>8</v>
      </c>
      <c r="E30" s="1" t="s">
        <v>16</v>
      </c>
      <c r="F30" s="5">
        <v>0</v>
      </c>
      <c r="G30" s="5">
        <v>0</v>
      </c>
      <c r="H30" s="5">
        <f>ROUND(D30*F30, 0)</f>
        <v>0</v>
      </c>
      <c r="I30" s="5">
        <f>ROUND(D30*G30, 0)</f>
        <v>0</v>
      </c>
    </row>
    <row r="32" spans="1:9" ht="127.5" x14ac:dyDescent="0.25">
      <c r="A32" s="7">
        <v>16</v>
      </c>
      <c r="B32" s="1" t="s">
        <v>65</v>
      </c>
      <c r="C32" s="1" t="s">
        <v>66</v>
      </c>
      <c r="D32" s="5">
        <v>11</v>
      </c>
      <c r="E32" s="1" t="s">
        <v>16</v>
      </c>
      <c r="F32" s="5">
        <v>0</v>
      </c>
      <c r="G32" s="5">
        <v>0</v>
      </c>
      <c r="H32" s="5">
        <f>ROUND(D32*F32, 0)</f>
        <v>0</v>
      </c>
      <c r="I32" s="5">
        <f>ROUND(D32*G32, 0)</f>
        <v>0</v>
      </c>
    </row>
    <row r="34" spans="1:9" ht="127.5" x14ac:dyDescent="0.25">
      <c r="A34" s="7">
        <v>17</v>
      </c>
      <c r="B34" s="1" t="s">
        <v>67</v>
      </c>
      <c r="C34" s="1" t="s">
        <v>68</v>
      </c>
      <c r="D34" s="5">
        <v>11</v>
      </c>
      <c r="E34" s="1" t="s">
        <v>16</v>
      </c>
      <c r="F34" s="5">
        <v>0</v>
      </c>
      <c r="G34" s="5">
        <v>0</v>
      </c>
      <c r="H34" s="5">
        <f>ROUND(D34*F34, 0)</f>
        <v>0</v>
      </c>
      <c r="I34" s="5">
        <f>ROUND(D34*G34, 0)</f>
        <v>0</v>
      </c>
    </row>
    <row r="36" spans="1:9" ht="127.5" x14ac:dyDescent="0.25">
      <c r="A36" s="7">
        <v>18</v>
      </c>
      <c r="B36" s="1" t="s">
        <v>69</v>
      </c>
      <c r="C36" s="1" t="s">
        <v>70</v>
      </c>
      <c r="D36" s="5">
        <v>8</v>
      </c>
      <c r="E36" s="1" t="s">
        <v>16</v>
      </c>
      <c r="F36" s="5">
        <v>0</v>
      </c>
      <c r="G36" s="5">
        <v>0</v>
      </c>
      <c r="H36" s="5">
        <f>ROUND(D36*F36, 0)</f>
        <v>0</v>
      </c>
      <c r="I36" s="5">
        <f>ROUND(D36*G36, 0)</f>
        <v>0</v>
      </c>
    </row>
    <row r="38" spans="1:9" ht="127.5" x14ac:dyDescent="0.25">
      <c r="A38" s="7">
        <v>19</v>
      </c>
      <c r="B38" s="1" t="s">
        <v>71</v>
      </c>
      <c r="C38" s="1" t="s">
        <v>72</v>
      </c>
      <c r="D38" s="5">
        <v>45</v>
      </c>
      <c r="E38" s="1" t="s">
        <v>16</v>
      </c>
      <c r="F38" s="5">
        <v>0</v>
      </c>
      <c r="G38" s="5">
        <v>0</v>
      </c>
      <c r="H38" s="5">
        <f>ROUND(D38*F38, 0)</f>
        <v>0</v>
      </c>
      <c r="I38" s="5">
        <f>ROUND(D38*G38, 0)</f>
        <v>0</v>
      </c>
    </row>
    <row r="40" spans="1:9" ht="89.25" x14ac:dyDescent="0.25">
      <c r="A40" s="7">
        <v>20</v>
      </c>
      <c r="B40" s="1" t="s">
        <v>73</v>
      </c>
      <c r="C40" s="1" t="s">
        <v>74</v>
      </c>
      <c r="D40" s="5">
        <v>6</v>
      </c>
      <c r="E40" s="1" t="s">
        <v>13</v>
      </c>
      <c r="F40" s="5">
        <v>0</v>
      </c>
      <c r="G40" s="5">
        <v>0</v>
      </c>
      <c r="H40" s="5">
        <f>ROUND(D40*F40, 0)</f>
        <v>0</v>
      </c>
      <c r="I40" s="5">
        <f>ROUND(D40*G40, 0)</f>
        <v>0</v>
      </c>
    </row>
    <row r="42" spans="1:9" ht="114.75" x14ac:dyDescent="0.25">
      <c r="A42" s="7">
        <v>21</v>
      </c>
      <c r="B42" s="1" t="s">
        <v>75</v>
      </c>
      <c r="C42" s="1" t="s">
        <v>76</v>
      </c>
      <c r="D42" s="5">
        <v>16</v>
      </c>
      <c r="E42" s="1" t="s">
        <v>13</v>
      </c>
      <c r="F42" s="5">
        <v>0</v>
      </c>
      <c r="G42" s="5">
        <v>0</v>
      </c>
      <c r="H42" s="5">
        <f>ROUND(D42*F42, 0)</f>
        <v>0</v>
      </c>
      <c r="I42" s="5">
        <f>ROUND(D42*G42, 0)</f>
        <v>0</v>
      </c>
    </row>
    <row r="44" spans="1:9" ht="114.75" x14ac:dyDescent="0.25">
      <c r="A44" s="7">
        <v>22</v>
      </c>
      <c r="B44" s="1" t="s">
        <v>77</v>
      </c>
      <c r="C44" s="1" t="s">
        <v>78</v>
      </c>
      <c r="D44" s="5">
        <v>30</v>
      </c>
      <c r="E44" s="1" t="s">
        <v>13</v>
      </c>
      <c r="F44" s="5">
        <v>0</v>
      </c>
      <c r="G44" s="5">
        <v>0</v>
      </c>
      <c r="H44" s="5">
        <f>ROUND(D44*F44, 0)</f>
        <v>0</v>
      </c>
      <c r="I44" s="5">
        <f>ROUND(D44*G44, 0)</f>
        <v>0</v>
      </c>
    </row>
    <row r="46" spans="1:9" ht="114.75" x14ac:dyDescent="0.25">
      <c r="A46" s="7">
        <v>23</v>
      </c>
      <c r="B46" s="1" t="s">
        <v>79</v>
      </c>
      <c r="C46" s="1" t="s">
        <v>80</v>
      </c>
      <c r="D46" s="5">
        <v>20</v>
      </c>
      <c r="E46" s="1" t="s">
        <v>13</v>
      </c>
      <c r="F46" s="5">
        <v>0</v>
      </c>
      <c r="G46" s="5">
        <v>0</v>
      </c>
      <c r="H46" s="5">
        <f>ROUND(D46*F46, 0)</f>
        <v>0</v>
      </c>
      <c r="I46" s="5">
        <f>ROUND(D46*G46, 0)</f>
        <v>0</v>
      </c>
    </row>
    <row r="48" spans="1:9" ht="153" x14ac:dyDescent="0.25">
      <c r="A48" s="7">
        <v>24</v>
      </c>
      <c r="B48" s="1" t="s">
        <v>81</v>
      </c>
      <c r="C48" s="1" t="s">
        <v>82</v>
      </c>
      <c r="D48" s="5">
        <v>40</v>
      </c>
      <c r="E48" s="1" t="s">
        <v>13</v>
      </c>
      <c r="F48" s="5">
        <v>0</v>
      </c>
      <c r="G48" s="5">
        <v>0</v>
      </c>
      <c r="H48" s="5">
        <f>ROUND(D48*F48, 0)</f>
        <v>0</v>
      </c>
      <c r="I48" s="5">
        <f>ROUND(D48*G48, 0)</f>
        <v>0</v>
      </c>
    </row>
    <row r="50" spans="1:9" ht="153" x14ac:dyDescent="0.25">
      <c r="A50" s="7">
        <v>25</v>
      </c>
      <c r="B50" s="1" t="s">
        <v>83</v>
      </c>
      <c r="C50" s="1" t="s">
        <v>84</v>
      </c>
      <c r="D50" s="5">
        <v>90</v>
      </c>
      <c r="E50" s="1" t="s">
        <v>13</v>
      </c>
      <c r="F50" s="5">
        <v>0</v>
      </c>
      <c r="G50" s="5">
        <v>0</v>
      </c>
      <c r="H50" s="5">
        <f>ROUND(D50*F50, 0)</f>
        <v>0</v>
      </c>
      <c r="I50" s="5">
        <f>ROUND(D50*G50, 0)</f>
        <v>0</v>
      </c>
    </row>
    <row r="52" spans="1:9" ht="140.25" x14ac:dyDescent="0.25">
      <c r="A52" s="7">
        <v>26</v>
      </c>
      <c r="B52" s="1" t="s">
        <v>85</v>
      </c>
      <c r="C52" s="1" t="s">
        <v>86</v>
      </c>
      <c r="D52" s="5">
        <v>10</v>
      </c>
      <c r="E52" s="1" t="s">
        <v>13</v>
      </c>
      <c r="F52" s="5">
        <v>0</v>
      </c>
      <c r="G52" s="5">
        <v>0</v>
      </c>
      <c r="H52" s="5">
        <f>ROUND(D52*F52, 0)</f>
        <v>0</v>
      </c>
      <c r="I52" s="5">
        <f>ROUND(D52*G52, 0)</f>
        <v>0</v>
      </c>
    </row>
    <row r="54" spans="1:9" ht="140.25" x14ac:dyDescent="0.25">
      <c r="A54" s="7">
        <v>27</v>
      </c>
      <c r="B54" s="1" t="s">
        <v>87</v>
      </c>
      <c r="C54" s="1" t="s">
        <v>88</v>
      </c>
      <c r="D54" s="5">
        <v>20</v>
      </c>
      <c r="E54" s="1" t="s">
        <v>13</v>
      </c>
      <c r="F54" s="5">
        <v>0</v>
      </c>
      <c r="G54" s="5">
        <v>0</v>
      </c>
      <c r="H54" s="5">
        <f>ROUND(D54*F54, 0)</f>
        <v>0</v>
      </c>
      <c r="I54" s="5">
        <f>ROUND(D54*G54, 0)</f>
        <v>0</v>
      </c>
    </row>
    <row r="56" spans="1:9" ht="127.5" x14ac:dyDescent="0.25">
      <c r="A56" s="7">
        <v>28</v>
      </c>
      <c r="B56" s="1" t="s">
        <v>89</v>
      </c>
      <c r="C56" s="1" t="s">
        <v>90</v>
      </c>
      <c r="D56" s="5">
        <v>15</v>
      </c>
      <c r="E56" s="1" t="s">
        <v>13</v>
      </c>
      <c r="F56" s="5">
        <v>0</v>
      </c>
      <c r="G56" s="5">
        <v>0</v>
      </c>
      <c r="H56" s="5">
        <f>ROUND(D56*F56, 0)</f>
        <v>0</v>
      </c>
      <c r="I56" s="5">
        <f>ROUND(D56*G56, 0)</f>
        <v>0</v>
      </c>
    </row>
    <row r="58" spans="1:9" ht="114.75" x14ac:dyDescent="0.25">
      <c r="A58" s="7">
        <v>29</v>
      </c>
      <c r="B58" s="1" t="s">
        <v>91</v>
      </c>
      <c r="C58" s="1" t="s">
        <v>92</v>
      </c>
      <c r="D58" s="5">
        <v>420</v>
      </c>
      <c r="E58" s="1" t="s">
        <v>13</v>
      </c>
      <c r="F58" s="5">
        <v>0</v>
      </c>
      <c r="G58" s="5">
        <v>0</v>
      </c>
      <c r="H58" s="5">
        <f>ROUND(D58*F58, 0)</f>
        <v>0</v>
      </c>
      <c r="I58" s="5">
        <f>ROUND(D58*G58, 0)</f>
        <v>0</v>
      </c>
    </row>
    <row r="60" spans="1:9" ht="114.75" x14ac:dyDescent="0.25">
      <c r="A60" s="7">
        <v>30</v>
      </c>
      <c r="B60" s="1" t="s">
        <v>93</v>
      </c>
      <c r="C60" s="1" t="s">
        <v>94</v>
      </c>
      <c r="D60" s="5">
        <v>550</v>
      </c>
      <c r="E60" s="1" t="s">
        <v>13</v>
      </c>
      <c r="F60" s="5">
        <v>0</v>
      </c>
      <c r="G60" s="5">
        <v>0</v>
      </c>
      <c r="H60" s="5">
        <f>ROUND(D60*F60, 0)</f>
        <v>0</v>
      </c>
      <c r="I60" s="5">
        <f>ROUND(D60*G60, 0)</f>
        <v>0</v>
      </c>
    </row>
    <row r="62" spans="1:9" ht="114.75" x14ac:dyDescent="0.25">
      <c r="A62" s="7">
        <v>31</v>
      </c>
      <c r="B62" s="1" t="s">
        <v>95</v>
      </c>
      <c r="C62" s="1" t="s">
        <v>96</v>
      </c>
      <c r="D62" s="5">
        <v>40</v>
      </c>
      <c r="E62" s="1" t="s">
        <v>13</v>
      </c>
      <c r="F62" s="5">
        <v>0</v>
      </c>
      <c r="G62" s="5">
        <v>0</v>
      </c>
      <c r="H62" s="5">
        <f>ROUND(D62*F62, 0)</f>
        <v>0</v>
      </c>
      <c r="I62" s="5">
        <f>ROUND(D62*G62, 0)</f>
        <v>0</v>
      </c>
    </row>
    <row r="64" spans="1:9" ht="38.25" x14ac:dyDescent="0.25">
      <c r="A64" s="7">
        <v>32</v>
      </c>
      <c r="B64" s="1" t="s">
        <v>97</v>
      </c>
      <c r="C64" s="1" t="s">
        <v>98</v>
      </c>
      <c r="D64" s="5">
        <v>220</v>
      </c>
      <c r="E64" s="1" t="s">
        <v>16</v>
      </c>
      <c r="F64" s="5">
        <v>0</v>
      </c>
      <c r="G64" s="5">
        <v>0</v>
      </c>
      <c r="H64" s="5">
        <f>ROUND(D64*F64, 0)</f>
        <v>0</v>
      </c>
      <c r="I64" s="5">
        <f>ROUND(D64*G64, 0)</f>
        <v>0</v>
      </c>
    </row>
    <row r="66" spans="1:9" ht="25.5" x14ac:dyDescent="0.25">
      <c r="A66" s="7">
        <v>33</v>
      </c>
      <c r="B66" s="1" t="s">
        <v>99</v>
      </c>
      <c r="C66" s="1" t="s">
        <v>100</v>
      </c>
      <c r="D66" s="5">
        <v>10</v>
      </c>
      <c r="E66" s="1" t="s">
        <v>16</v>
      </c>
      <c r="F66" s="5">
        <v>0</v>
      </c>
      <c r="G66" s="5">
        <v>0</v>
      </c>
      <c r="H66" s="5">
        <f>ROUND(D66*F66, 0)</f>
        <v>0</v>
      </c>
      <c r="I66" s="5">
        <f>ROUND(D66*G66, 0)</f>
        <v>0</v>
      </c>
    </row>
    <row r="68" spans="1:9" ht="51" x14ac:dyDescent="0.25">
      <c r="A68" s="7">
        <v>34</v>
      </c>
      <c r="B68" s="1" t="s">
        <v>101</v>
      </c>
      <c r="C68" s="1" t="s">
        <v>102</v>
      </c>
      <c r="D68" s="5">
        <v>20</v>
      </c>
      <c r="E68" s="1" t="s">
        <v>16</v>
      </c>
      <c r="F68" s="5">
        <v>0</v>
      </c>
      <c r="G68" s="5">
        <v>0</v>
      </c>
      <c r="H68" s="5">
        <f>ROUND(D68*F68, 0)</f>
        <v>0</v>
      </c>
      <c r="I68" s="5">
        <f>ROUND(D68*G68, 0)</f>
        <v>0</v>
      </c>
    </row>
    <row r="70" spans="1:9" ht="38.25" x14ac:dyDescent="0.25">
      <c r="A70" s="7">
        <v>35</v>
      </c>
      <c r="B70" s="1" t="s">
        <v>103</v>
      </c>
      <c r="C70" s="1" t="s">
        <v>104</v>
      </c>
      <c r="D70" s="5">
        <v>45</v>
      </c>
      <c r="E70" s="1" t="s">
        <v>16</v>
      </c>
      <c r="F70" s="5">
        <v>0</v>
      </c>
      <c r="G70" s="5">
        <v>0</v>
      </c>
      <c r="H70" s="5">
        <f>ROUND(D70*F70, 0)</f>
        <v>0</v>
      </c>
      <c r="I70" s="5">
        <f>ROUND(D70*G70, 0)</f>
        <v>0</v>
      </c>
    </row>
    <row r="72" spans="1:9" ht="38.25" x14ac:dyDescent="0.25">
      <c r="A72" s="7">
        <v>36</v>
      </c>
      <c r="B72" s="1" t="s">
        <v>105</v>
      </c>
      <c r="C72" s="1" t="s">
        <v>106</v>
      </c>
      <c r="D72" s="5">
        <v>100</v>
      </c>
      <c r="E72" s="1" t="s">
        <v>16</v>
      </c>
      <c r="F72" s="5">
        <v>0</v>
      </c>
      <c r="G72" s="5">
        <v>0</v>
      </c>
      <c r="H72" s="5">
        <f>ROUND(D72*F72, 0)</f>
        <v>0</v>
      </c>
      <c r="I72" s="5">
        <f>ROUND(D72*G72, 0)</f>
        <v>0</v>
      </c>
    </row>
    <row r="74" spans="1:9" ht="51" x14ac:dyDescent="0.25">
      <c r="A74" s="7">
        <v>37</v>
      </c>
      <c r="B74" s="1" t="s">
        <v>107</v>
      </c>
      <c r="C74" s="1" t="s">
        <v>108</v>
      </c>
      <c r="D74" s="5">
        <v>650</v>
      </c>
      <c r="E74" s="1" t="s">
        <v>16</v>
      </c>
      <c r="F74" s="5">
        <v>0</v>
      </c>
      <c r="G74" s="5">
        <v>0</v>
      </c>
      <c r="H74" s="5">
        <f>ROUND(D74*F74, 0)</f>
        <v>0</v>
      </c>
      <c r="I74" s="5">
        <f>ROUND(D74*G74, 0)</f>
        <v>0</v>
      </c>
    </row>
    <row r="76" spans="1:9" ht="51" x14ac:dyDescent="0.25">
      <c r="A76" s="7">
        <v>38</v>
      </c>
      <c r="B76" s="1" t="s">
        <v>109</v>
      </c>
      <c r="C76" s="1" t="s">
        <v>110</v>
      </c>
      <c r="D76" s="5">
        <v>230</v>
      </c>
      <c r="E76" s="1" t="s">
        <v>16</v>
      </c>
      <c r="F76" s="5">
        <v>0</v>
      </c>
      <c r="G76" s="5">
        <v>0</v>
      </c>
      <c r="H76" s="5">
        <f>ROUND(D76*F76, 0)</f>
        <v>0</v>
      </c>
      <c r="I76" s="5">
        <f>ROUND(D76*G76, 0)</f>
        <v>0</v>
      </c>
    </row>
    <row r="78" spans="1:9" ht="51" x14ac:dyDescent="0.25">
      <c r="A78" s="7">
        <v>39</v>
      </c>
      <c r="B78" s="1" t="s">
        <v>111</v>
      </c>
      <c r="C78" s="1" t="s">
        <v>112</v>
      </c>
      <c r="D78" s="5">
        <v>15</v>
      </c>
      <c r="E78" s="1" t="s">
        <v>16</v>
      </c>
      <c r="F78" s="5">
        <v>0</v>
      </c>
      <c r="G78" s="5">
        <v>0</v>
      </c>
      <c r="H78" s="5">
        <f>ROUND(D78*F78, 0)</f>
        <v>0</v>
      </c>
      <c r="I78" s="5">
        <f>ROUND(D78*G78, 0)</f>
        <v>0</v>
      </c>
    </row>
    <row r="80" spans="1:9" ht="114.75" x14ac:dyDescent="0.25">
      <c r="A80" s="7">
        <v>40</v>
      </c>
      <c r="B80" s="1" t="s">
        <v>113</v>
      </c>
      <c r="C80" s="1" t="s">
        <v>114</v>
      </c>
      <c r="D80" s="5">
        <v>3</v>
      </c>
      <c r="E80" s="1" t="s">
        <v>16</v>
      </c>
      <c r="F80" s="5">
        <v>0</v>
      </c>
      <c r="G80" s="5">
        <v>0</v>
      </c>
      <c r="H80" s="5">
        <f>ROUND(D80*F80, 0)</f>
        <v>0</v>
      </c>
      <c r="I80" s="5">
        <f>ROUND(D80*G80, 0)</f>
        <v>0</v>
      </c>
    </row>
    <row r="82" spans="1:9" ht="89.25" x14ac:dyDescent="0.25">
      <c r="A82" s="7">
        <v>41</v>
      </c>
      <c r="B82" s="1" t="s">
        <v>115</v>
      </c>
      <c r="C82" s="1" t="s">
        <v>116</v>
      </c>
      <c r="D82" s="5">
        <v>1</v>
      </c>
      <c r="E82" s="1" t="s">
        <v>16</v>
      </c>
      <c r="F82" s="5">
        <v>0</v>
      </c>
      <c r="G82" s="5">
        <v>0</v>
      </c>
      <c r="H82" s="5">
        <f>ROUND(D82*F82, 0)</f>
        <v>0</v>
      </c>
      <c r="I82" s="5">
        <f>ROUND(D82*G82, 0)</f>
        <v>0</v>
      </c>
    </row>
    <row r="84" spans="1:9" ht="76.5" x14ac:dyDescent="0.25">
      <c r="A84" s="7">
        <v>42</v>
      </c>
      <c r="B84" s="1" t="s">
        <v>117</v>
      </c>
      <c r="C84" s="1" t="s">
        <v>118</v>
      </c>
      <c r="D84" s="5">
        <v>3</v>
      </c>
      <c r="E84" s="1" t="s">
        <v>16</v>
      </c>
      <c r="F84" s="5">
        <v>0</v>
      </c>
      <c r="G84" s="5">
        <v>0</v>
      </c>
      <c r="H84" s="5">
        <f>ROUND(D84*F84, 0)</f>
        <v>0</v>
      </c>
      <c r="I84" s="5">
        <f>ROUND(D84*G84, 0)</f>
        <v>0</v>
      </c>
    </row>
    <row r="86" spans="1:9" ht="89.25" x14ac:dyDescent="0.25">
      <c r="A86" s="7">
        <v>43</v>
      </c>
      <c r="B86" s="1" t="s">
        <v>119</v>
      </c>
      <c r="C86" s="1" t="s">
        <v>120</v>
      </c>
      <c r="D86" s="5">
        <v>7</v>
      </c>
      <c r="E86" s="1" t="s">
        <v>16</v>
      </c>
      <c r="F86" s="5">
        <v>0</v>
      </c>
      <c r="G86" s="5">
        <v>0</v>
      </c>
      <c r="H86" s="5">
        <f>ROUND(D86*F86, 0)</f>
        <v>0</v>
      </c>
      <c r="I86" s="5">
        <f>ROUND(D86*G86, 0)</f>
        <v>0</v>
      </c>
    </row>
    <row r="88" spans="1:9" ht="76.5" x14ac:dyDescent="0.25">
      <c r="A88" s="7">
        <v>44</v>
      </c>
      <c r="B88" s="1" t="s">
        <v>121</v>
      </c>
      <c r="C88" s="1" t="s">
        <v>122</v>
      </c>
      <c r="D88" s="5">
        <v>7</v>
      </c>
      <c r="E88" s="1" t="s">
        <v>16</v>
      </c>
      <c r="F88" s="5">
        <v>0</v>
      </c>
      <c r="G88" s="5">
        <v>0</v>
      </c>
      <c r="H88" s="5">
        <f>ROUND(D88*F88, 0)</f>
        <v>0</v>
      </c>
      <c r="I88" s="5">
        <f>ROUND(D88*G88, 0)</f>
        <v>0</v>
      </c>
    </row>
    <row r="90" spans="1:9" ht="76.5" x14ac:dyDescent="0.25">
      <c r="A90" s="7">
        <v>45</v>
      </c>
      <c r="B90" s="1" t="s">
        <v>123</v>
      </c>
      <c r="C90" s="1" t="s">
        <v>124</v>
      </c>
      <c r="D90" s="5">
        <v>4</v>
      </c>
      <c r="E90" s="1" t="s">
        <v>16</v>
      </c>
      <c r="F90" s="5">
        <v>0</v>
      </c>
      <c r="G90" s="5">
        <v>0</v>
      </c>
      <c r="H90" s="5">
        <f>ROUND(D90*F90, 0)</f>
        <v>0</v>
      </c>
      <c r="I90" s="5">
        <f>ROUND(D90*G90, 0)</f>
        <v>0</v>
      </c>
    </row>
    <row r="92" spans="1:9" ht="89.25" x14ac:dyDescent="0.25">
      <c r="A92" s="7">
        <v>46</v>
      </c>
      <c r="B92" s="1" t="s">
        <v>125</v>
      </c>
      <c r="C92" s="1" t="s">
        <v>126</v>
      </c>
      <c r="D92" s="5">
        <v>64</v>
      </c>
      <c r="E92" s="1" t="s">
        <v>16</v>
      </c>
      <c r="F92" s="5">
        <v>0</v>
      </c>
      <c r="G92" s="5">
        <v>0</v>
      </c>
      <c r="H92" s="5">
        <f>ROUND(D92*F92, 0)</f>
        <v>0</v>
      </c>
      <c r="I92" s="5">
        <f>ROUND(D92*G92, 0)</f>
        <v>0</v>
      </c>
    </row>
    <row r="94" spans="1:9" ht="89.25" x14ac:dyDescent="0.25">
      <c r="A94" s="7">
        <v>47</v>
      </c>
      <c r="B94" s="1" t="s">
        <v>127</v>
      </c>
      <c r="C94" s="1" t="s">
        <v>128</v>
      </c>
      <c r="D94" s="5">
        <v>10</v>
      </c>
      <c r="E94" s="1" t="s">
        <v>16</v>
      </c>
      <c r="F94" s="5">
        <v>0</v>
      </c>
      <c r="G94" s="5">
        <v>0</v>
      </c>
      <c r="H94" s="5">
        <f>ROUND(D94*F94, 0)</f>
        <v>0</v>
      </c>
      <c r="I94" s="5">
        <f>ROUND(D94*G94, 0)</f>
        <v>0</v>
      </c>
    </row>
    <row r="96" spans="1:9" ht="89.25" x14ac:dyDescent="0.25">
      <c r="A96" s="7">
        <v>48</v>
      </c>
      <c r="B96" s="1" t="s">
        <v>129</v>
      </c>
      <c r="C96" s="1" t="s">
        <v>130</v>
      </c>
      <c r="D96" s="5">
        <v>8</v>
      </c>
      <c r="E96" s="1" t="s">
        <v>16</v>
      </c>
      <c r="F96" s="5">
        <v>0</v>
      </c>
      <c r="G96" s="5">
        <v>0</v>
      </c>
      <c r="H96" s="5">
        <f>ROUND(D96*F96, 0)</f>
        <v>0</v>
      </c>
      <c r="I96" s="5">
        <f>ROUND(D96*G96, 0)</f>
        <v>0</v>
      </c>
    </row>
    <row r="98" spans="1:9" ht="89.25" x14ac:dyDescent="0.25">
      <c r="A98" s="7">
        <v>49</v>
      </c>
      <c r="B98" s="1" t="s">
        <v>131</v>
      </c>
      <c r="C98" s="1" t="s">
        <v>132</v>
      </c>
      <c r="D98" s="5">
        <v>4</v>
      </c>
      <c r="E98" s="1" t="s">
        <v>16</v>
      </c>
      <c r="F98" s="5">
        <v>0</v>
      </c>
      <c r="G98" s="5">
        <v>0</v>
      </c>
      <c r="H98" s="5">
        <f>ROUND(D98*F98, 0)</f>
        <v>0</v>
      </c>
      <c r="I98" s="5">
        <f>ROUND(D98*G98, 0)</f>
        <v>0</v>
      </c>
    </row>
    <row r="100" spans="1:9" ht="63.75" x14ac:dyDescent="0.25">
      <c r="A100" s="7">
        <v>50</v>
      </c>
      <c r="B100" s="1" t="s">
        <v>133</v>
      </c>
      <c r="C100" s="1" t="s">
        <v>134</v>
      </c>
      <c r="D100" s="5">
        <v>50</v>
      </c>
      <c r="E100" s="1" t="s">
        <v>16</v>
      </c>
      <c r="F100" s="5">
        <v>0</v>
      </c>
      <c r="G100" s="5">
        <v>0</v>
      </c>
      <c r="H100" s="5">
        <f>ROUND(D100*F100, 0)</f>
        <v>0</v>
      </c>
      <c r="I100" s="5">
        <f>ROUND(D100*G100, 0)</f>
        <v>0</v>
      </c>
    </row>
    <row r="102" spans="1:9" ht="63.75" x14ac:dyDescent="0.25">
      <c r="A102" s="7">
        <v>51</v>
      </c>
      <c r="B102" s="1" t="s">
        <v>135</v>
      </c>
      <c r="C102" s="1" t="s">
        <v>136</v>
      </c>
      <c r="D102" s="5">
        <v>9</v>
      </c>
      <c r="E102" s="1" t="s">
        <v>16</v>
      </c>
      <c r="F102" s="5">
        <v>0</v>
      </c>
      <c r="G102" s="5">
        <v>0</v>
      </c>
      <c r="H102" s="5">
        <f>ROUND(D102*F102, 0)</f>
        <v>0</v>
      </c>
      <c r="I102" s="5">
        <f>ROUND(D102*G102, 0)</f>
        <v>0</v>
      </c>
    </row>
    <row r="104" spans="1:9" ht="63.75" x14ac:dyDescent="0.25">
      <c r="A104" s="7">
        <v>52</v>
      </c>
      <c r="B104" s="1" t="s">
        <v>137</v>
      </c>
      <c r="C104" s="1" t="s">
        <v>138</v>
      </c>
      <c r="D104" s="5">
        <v>8</v>
      </c>
      <c r="E104" s="1" t="s">
        <v>16</v>
      </c>
      <c r="F104" s="5">
        <v>0</v>
      </c>
      <c r="G104" s="5">
        <v>0</v>
      </c>
      <c r="H104" s="5">
        <f>ROUND(D104*F104, 0)</f>
        <v>0</v>
      </c>
      <c r="I104" s="5">
        <f>ROUND(D104*G104, 0)</f>
        <v>0</v>
      </c>
    </row>
    <row r="106" spans="1:9" ht="63.75" x14ac:dyDescent="0.25">
      <c r="A106" s="7">
        <v>53</v>
      </c>
      <c r="B106" s="1" t="s">
        <v>139</v>
      </c>
      <c r="C106" s="1" t="s">
        <v>140</v>
      </c>
      <c r="D106" s="5">
        <v>2</v>
      </c>
      <c r="E106" s="1" t="s">
        <v>16</v>
      </c>
      <c r="F106" s="5">
        <v>0</v>
      </c>
      <c r="G106" s="5">
        <v>0</v>
      </c>
      <c r="H106" s="5">
        <f>ROUND(D106*F106, 0)</f>
        <v>0</v>
      </c>
      <c r="I106" s="5">
        <f>ROUND(D106*G106, 0)</f>
        <v>0</v>
      </c>
    </row>
    <row r="108" spans="1:9" ht="38.25" x14ac:dyDescent="0.25">
      <c r="A108" s="7">
        <v>54</v>
      </c>
      <c r="B108" s="1" t="s">
        <v>141</v>
      </c>
      <c r="C108" s="1" t="s">
        <v>142</v>
      </c>
      <c r="D108" s="5">
        <v>1</v>
      </c>
      <c r="E108" s="1" t="s">
        <v>16</v>
      </c>
      <c r="F108" s="5">
        <v>0</v>
      </c>
      <c r="G108" s="5">
        <v>0</v>
      </c>
      <c r="H108" s="5">
        <f>ROUND(D108*F108, 0)</f>
        <v>0</v>
      </c>
      <c r="I108" s="5">
        <f>ROUND(D108*G108, 0)</f>
        <v>0</v>
      </c>
    </row>
    <row r="110" spans="1:9" ht="63.75" x14ac:dyDescent="0.25">
      <c r="A110" s="7">
        <v>55</v>
      </c>
      <c r="B110" s="1" t="s">
        <v>143</v>
      </c>
      <c r="C110" s="1" t="s">
        <v>144</v>
      </c>
      <c r="D110" s="5">
        <v>2</v>
      </c>
      <c r="E110" s="1" t="s">
        <v>16</v>
      </c>
      <c r="F110" s="5">
        <v>0</v>
      </c>
      <c r="G110" s="5">
        <v>0</v>
      </c>
      <c r="H110" s="5">
        <f>ROUND(D110*F110, 0)</f>
        <v>0</v>
      </c>
      <c r="I110" s="5">
        <f>ROUND(D110*G110, 0)</f>
        <v>0</v>
      </c>
    </row>
    <row r="112" spans="1:9" ht="38.25" x14ac:dyDescent="0.25">
      <c r="A112" s="7">
        <v>56</v>
      </c>
      <c r="B112" s="1" t="s">
        <v>145</v>
      </c>
      <c r="C112" s="1" t="s">
        <v>146</v>
      </c>
      <c r="D112" s="5">
        <v>2</v>
      </c>
      <c r="E112" s="1" t="s">
        <v>16</v>
      </c>
      <c r="F112" s="5">
        <v>0</v>
      </c>
      <c r="G112" s="5">
        <v>0</v>
      </c>
      <c r="H112" s="5">
        <f>ROUND(D112*F112, 0)</f>
        <v>0</v>
      </c>
      <c r="I112" s="5">
        <f>ROUND(D112*G112, 0)</f>
        <v>0</v>
      </c>
    </row>
    <row r="114" spans="1:9" ht="25.5" x14ac:dyDescent="0.25">
      <c r="A114" s="7">
        <v>57</v>
      </c>
      <c r="B114" s="1" t="s">
        <v>147</v>
      </c>
      <c r="C114" s="1" t="s">
        <v>149</v>
      </c>
      <c r="D114" s="5">
        <v>310</v>
      </c>
      <c r="E114" s="1" t="s">
        <v>148</v>
      </c>
      <c r="F114" s="5">
        <v>0</v>
      </c>
      <c r="G114" s="5">
        <v>0</v>
      </c>
      <c r="H114" s="5">
        <f>ROUND(D114*F114, 0)</f>
        <v>0</v>
      </c>
      <c r="I114" s="5">
        <f>ROUND(D114*G114, 0)</f>
        <v>0</v>
      </c>
    </row>
    <row r="116" spans="1:9" ht="127.5" x14ac:dyDescent="0.25">
      <c r="A116" s="7">
        <v>58</v>
      </c>
      <c r="B116" s="1" t="s">
        <v>150</v>
      </c>
      <c r="C116" s="1" t="s">
        <v>152</v>
      </c>
      <c r="D116" s="5">
        <v>2</v>
      </c>
      <c r="E116" s="1" t="s">
        <v>151</v>
      </c>
      <c r="F116" s="5">
        <v>0</v>
      </c>
      <c r="G116" s="5">
        <v>0</v>
      </c>
      <c r="H116" s="5">
        <f>ROUND(D116*F116, 0)</f>
        <v>0</v>
      </c>
      <c r="I116" s="5">
        <f>ROUND(D116*G116, 0)</f>
        <v>0</v>
      </c>
    </row>
    <row r="118" spans="1:9" ht="127.5" x14ac:dyDescent="0.25">
      <c r="A118" s="7">
        <v>59</v>
      </c>
      <c r="B118" s="1" t="s">
        <v>153</v>
      </c>
      <c r="C118" s="1" t="s">
        <v>154</v>
      </c>
      <c r="D118" s="5">
        <v>85</v>
      </c>
      <c r="E118" s="1" t="s">
        <v>13</v>
      </c>
      <c r="F118" s="5">
        <v>0</v>
      </c>
      <c r="G118" s="5">
        <v>0</v>
      </c>
      <c r="H118" s="5">
        <f>ROUND(D118*F118, 0)</f>
        <v>0</v>
      </c>
      <c r="I118" s="5">
        <f>ROUND(D118*G118, 0)</f>
        <v>0</v>
      </c>
    </row>
    <row r="120" spans="1:9" ht="25.5" x14ac:dyDescent="0.25">
      <c r="A120" s="7">
        <v>60</v>
      </c>
      <c r="B120" s="1" t="s">
        <v>155</v>
      </c>
      <c r="C120" s="1" t="s">
        <v>156</v>
      </c>
      <c r="D120" s="5">
        <v>1</v>
      </c>
      <c r="E120" s="1" t="s">
        <v>16</v>
      </c>
      <c r="F120" s="5">
        <v>0</v>
      </c>
      <c r="G120" s="5">
        <v>0</v>
      </c>
      <c r="H120" s="5">
        <f>ROUND(D120*F120, 0)</f>
        <v>0</v>
      </c>
      <c r="I120" s="5">
        <f>ROUND(D120*G120, 0)</f>
        <v>0</v>
      </c>
    </row>
    <row r="122" spans="1:9" ht="25.5" x14ac:dyDescent="0.25">
      <c r="A122" s="7">
        <v>61</v>
      </c>
      <c r="B122" s="1" t="s">
        <v>157</v>
      </c>
      <c r="C122" s="1" t="s">
        <v>158</v>
      </c>
      <c r="D122" s="5">
        <v>1</v>
      </c>
      <c r="E122" s="1" t="s">
        <v>16</v>
      </c>
      <c r="F122" s="5">
        <v>0</v>
      </c>
      <c r="G122" s="5">
        <v>0</v>
      </c>
      <c r="H122" s="5">
        <f>ROUND(D122*F122, 0)</f>
        <v>0</v>
      </c>
      <c r="I122" s="5">
        <f>ROUND(D122*G122, 0)</f>
        <v>0</v>
      </c>
    </row>
    <row r="124" spans="1:9" ht="38.25" x14ac:dyDescent="0.25">
      <c r="A124" s="7">
        <v>62</v>
      </c>
      <c r="B124" s="1" t="s">
        <v>159</v>
      </c>
      <c r="C124" s="1" t="s">
        <v>160</v>
      </c>
      <c r="D124" s="5">
        <v>49</v>
      </c>
      <c r="E124" s="1" t="s">
        <v>16</v>
      </c>
      <c r="F124" s="5">
        <v>0</v>
      </c>
      <c r="G124" s="5">
        <v>0</v>
      </c>
      <c r="H124" s="5">
        <f>ROUND(D124*F124, 0)</f>
        <v>0</v>
      </c>
      <c r="I124" s="5">
        <f>ROUND(D124*G124, 0)</f>
        <v>0</v>
      </c>
    </row>
    <row r="126" spans="1:9" ht="38.25" x14ac:dyDescent="0.25">
      <c r="A126" s="7">
        <v>63</v>
      </c>
      <c r="B126" s="1" t="s">
        <v>161</v>
      </c>
      <c r="C126" s="1" t="s">
        <v>162</v>
      </c>
      <c r="D126" s="5">
        <v>5</v>
      </c>
      <c r="E126" s="1" t="s">
        <v>16</v>
      </c>
      <c r="F126" s="5">
        <v>0</v>
      </c>
      <c r="G126" s="5">
        <v>0</v>
      </c>
      <c r="H126" s="5">
        <f>ROUND(D126*F126, 0)</f>
        <v>0</v>
      </c>
      <c r="I126" s="5">
        <f>ROUND(D126*G126, 0)</f>
        <v>0</v>
      </c>
    </row>
    <row r="128" spans="1:9" ht="63.75" x14ac:dyDescent="0.25">
      <c r="A128" s="7">
        <v>64</v>
      </c>
      <c r="B128" s="1" t="s">
        <v>163</v>
      </c>
      <c r="C128" s="1" t="s">
        <v>164</v>
      </c>
      <c r="D128" s="5">
        <v>9</v>
      </c>
      <c r="E128" s="1" t="s">
        <v>16</v>
      </c>
      <c r="F128" s="5">
        <v>0</v>
      </c>
      <c r="G128" s="5">
        <v>0</v>
      </c>
      <c r="H128" s="5">
        <f>ROUND(D128*F128, 0)</f>
        <v>0</v>
      </c>
      <c r="I128" s="5">
        <f>ROUND(D128*G128, 0)</f>
        <v>0</v>
      </c>
    </row>
    <row r="130" spans="1:9" ht="63.75" x14ac:dyDescent="0.25">
      <c r="A130" s="7">
        <v>65</v>
      </c>
      <c r="B130" s="1" t="s">
        <v>165</v>
      </c>
      <c r="C130" s="1" t="s">
        <v>166</v>
      </c>
      <c r="D130" s="5">
        <v>5</v>
      </c>
      <c r="E130" s="1" t="s">
        <v>16</v>
      </c>
      <c r="F130" s="5">
        <v>0</v>
      </c>
      <c r="G130" s="5">
        <v>0</v>
      </c>
      <c r="H130" s="5">
        <f>ROUND(D130*F130, 0)</f>
        <v>0</v>
      </c>
      <c r="I130" s="5">
        <f>ROUND(D130*G130, 0)</f>
        <v>0</v>
      </c>
    </row>
    <row r="132" spans="1:9" ht="63.75" x14ac:dyDescent="0.25">
      <c r="A132" s="7">
        <v>66</v>
      </c>
      <c r="B132" s="1" t="s">
        <v>167</v>
      </c>
      <c r="C132" s="1" t="s">
        <v>168</v>
      </c>
      <c r="D132" s="5">
        <v>1</v>
      </c>
      <c r="E132" s="1" t="s">
        <v>16</v>
      </c>
      <c r="F132" s="5">
        <v>0</v>
      </c>
      <c r="G132" s="5">
        <v>0</v>
      </c>
      <c r="H132" s="5">
        <f>ROUND(D132*F132, 0)</f>
        <v>0</v>
      </c>
      <c r="I132" s="5">
        <f>ROUND(D132*G132, 0)</f>
        <v>0</v>
      </c>
    </row>
    <row r="134" spans="1:9" ht="63.75" x14ac:dyDescent="0.25">
      <c r="A134" s="7">
        <v>67</v>
      </c>
      <c r="B134" s="1" t="s">
        <v>169</v>
      </c>
      <c r="C134" s="1" t="s">
        <v>170</v>
      </c>
      <c r="D134" s="5">
        <v>3</v>
      </c>
      <c r="E134" s="1" t="s">
        <v>16</v>
      </c>
      <c r="F134" s="5">
        <v>0</v>
      </c>
      <c r="G134" s="5">
        <v>0</v>
      </c>
      <c r="H134" s="5">
        <f>ROUND(D134*F134, 0)</f>
        <v>0</v>
      </c>
      <c r="I134" s="5">
        <f>ROUND(D134*G134, 0)</f>
        <v>0</v>
      </c>
    </row>
    <row r="136" spans="1:9" ht="38.25" x14ac:dyDescent="0.25">
      <c r="A136" s="7">
        <v>68</v>
      </c>
      <c r="B136" s="1" t="s">
        <v>171</v>
      </c>
      <c r="C136" s="1" t="s">
        <v>172</v>
      </c>
      <c r="D136" s="5">
        <v>2</v>
      </c>
      <c r="E136" s="1" t="s">
        <v>16</v>
      </c>
      <c r="F136" s="5">
        <v>0</v>
      </c>
      <c r="G136" s="5">
        <v>0</v>
      </c>
      <c r="H136" s="5">
        <f>ROUND(D136*F136, 0)</f>
        <v>0</v>
      </c>
      <c r="I136" s="5">
        <f>ROUND(D136*G136, 0)</f>
        <v>0</v>
      </c>
    </row>
    <row r="138" spans="1:9" ht="51" x14ac:dyDescent="0.25">
      <c r="A138" s="7">
        <v>69</v>
      </c>
      <c r="B138" s="1" t="s">
        <v>173</v>
      </c>
      <c r="C138" s="1" t="s">
        <v>174</v>
      </c>
      <c r="D138" s="5">
        <v>1</v>
      </c>
      <c r="E138" s="1" t="s">
        <v>16</v>
      </c>
      <c r="F138" s="5">
        <v>0</v>
      </c>
      <c r="G138" s="5">
        <v>0</v>
      </c>
      <c r="H138" s="5">
        <f>ROUND(D138*F138, 0)</f>
        <v>0</v>
      </c>
      <c r="I138" s="5">
        <f>ROUND(D138*G138, 0)</f>
        <v>0</v>
      </c>
    </row>
    <row r="140" spans="1:9" ht="63.75" x14ac:dyDescent="0.25">
      <c r="A140" s="7">
        <v>70</v>
      </c>
      <c r="B140" s="1" t="s">
        <v>175</v>
      </c>
      <c r="C140" s="1" t="s">
        <v>177</v>
      </c>
      <c r="D140" s="5">
        <v>1</v>
      </c>
      <c r="E140" s="1" t="s">
        <v>176</v>
      </c>
      <c r="F140" s="5">
        <v>0</v>
      </c>
      <c r="G140" s="5">
        <v>0</v>
      </c>
      <c r="H140" s="5">
        <f>ROUND(D140*F140, 0)</f>
        <v>0</v>
      </c>
      <c r="I140" s="5">
        <f>ROUND(D140*G140, 0)</f>
        <v>0</v>
      </c>
    </row>
    <row r="142" spans="1:9" s="3" customFormat="1" x14ac:dyDescent="0.25">
      <c r="A142" s="6"/>
      <c r="B142" s="2"/>
      <c r="C142" s="2" t="s">
        <v>30</v>
      </c>
      <c r="D142" s="4"/>
      <c r="E142" s="2"/>
      <c r="F142" s="4"/>
      <c r="G142" s="4"/>
      <c r="H142" s="4">
        <f>ROUND(SUM(H2:H141),0)</f>
        <v>0</v>
      </c>
      <c r="I142" s="4">
        <f>ROUND(SUM(I2:I141),0)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Roman,bold"&amp;10 Elektromosenergia-ellátás, villanyszerelés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"/>
  <sheetViews>
    <sheetView tabSelected="1" topLeftCell="A12" workbookViewId="0">
      <selection activeCell="C19" sqref="C19"/>
    </sheetView>
  </sheetViews>
  <sheetFormatPr defaultRowHeight="12.75" x14ac:dyDescent="0.2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 x14ac:dyDescent="0.2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 x14ac:dyDescent="0.25">
      <c r="A2" s="7">
        <v>1</v>
      </c>
      <c r="B2" s="1" t="s">
        <v>179</v>
      </c>
      <c r="C2" s="1" t="s">
        <v>180</v>
      </c>
      <c r="D2" s="5">
        <v>1</v>
      </c>
      <c r="E2" s="1" t="s">
        <v>16</v>
      </c>
      <c r="F2" s="5">
        <v>0</v>
      </c>
      <c r="G2" s="5">
        <v>0</v>
      </c>
      <c r="H2" s="5">
        <f>ROUND(D2*F2, 0)</f>
        <v>0</v>
      </c>
      <c r="I2" s="5">
        <f>ROUND(D2*G2, 0)</f>
        <v>0</v>
      </c>
    </row>
    <row r="4" spans="1:9" ht="38.25" x14ac:dyDescent="0.25">
      <c r="A4" s="7">
        <v>2</v>
      </c>
      <c r="B4" s="1" t="s">
        <v>181</v>
      </c>
      <c r="C4" s="1" t="s">
        <v>183</v>
      </c>
      <c r="D4" s="5">
        <v>1</v>
      </c>
      <c r="E4" s="1" t="s">
        <v>182</v>
      </c>
      <c r="F4" s="5">
        <v>0</v>
      </c>
      <c r="G4" s="5">
        <v>0</v>
      </c>
      <c r="H4" s="5">
        <f>ROUND(D4*F4, 0)</f>
        <v>0</v>
      </c>
      <c r="I4" s="5">
        <f>ROUND(D4*G4, 0)</f>
        <v>0</v>
      </c>
    </row>
    <row r="6" spans="1:9" ht="102" x14ac:dyDescent="0.25">
      <c r="A6" s="7">
        <v>3</v>
      </c>
      <c r="B6" s="1" t="s">
        <v>184</v>
      </c>
      <c r="C6" s="1" t="s">
        <v>185</v>
      </c>
      <c r="D6" s="5">
        <v>610</v>
      </c>
      <c r="E6" s="1" t="s">
        <v>13</v>
      </c>
      <c r="F6" s="5">
        <v>0</v>
      </c>
      <c r="G6" s="5">
        <v>0</v>
      </c>
      <c r="H6" s="5">
        <f>ROUND(D6*F6, 0)</f>
        <v>0</v>
      </c>
      <c r="I6" s="5">
        <f>ROUND(D6*G6, 0)</f>
        <v>0</v>
      </c>
    </row>
    <row r="8" spans="1:9" ht="51" x14ac:dyDescent="0.25">
      <c r="A8" s="7">
        <v>4</v>
      </c>
      <c r="B8" s="1" t="s">
        <v>186</v>
      </c>
      <c r="C8" s="1" t="s">
        <v>187</v>
      </c>
      <c r="D8" s="5">
        <v>2</v>
      </c>
      <c r="E8" s="1" t="s">
        <v>16</v>
      </c>
      <c r="F8" s="5">
        <v>0</v>
      </c>
      <c r="G8" s="5">
        <v>0</v>
      </c>
      <c r="H8" s="5">
        <f>ROUND(D8*F8, 0)</f>
        <v>0</v>
      </c>
      <c r="I8" s="5">
        <f>ROUND(D8*G8, 0)</f>
        <v>0</v>
      </c>
    </row>
    <row r="10" spans="1:9" ht="38.25" x14ac:dyDescent="0.25">
      <c r="A10" s="7">
        <v>5</v>
      </c>
      <c r="B10" s="1" t="s">
        <v>188</v>
      </c>
      <c r="C10" s="1" t="s">
        <v>189</v>
      </c>
      <c r="D10" s="5">
        <v>128</v>
      </c>
      <c r="E10" s="1" t="s">
        <v>16</v>
      </c>
      <c r="F10" s="5">
        <v>0</v>
      </c>
      <c r="G10" s="5">
        <v>0</v>
      </c>
      <c r="H10" s="5">
        <f>ROUND(D10*F10, 0)</f>
        <v>0</v>
      </c>
      <c r="I10" s="5">
        <f>ROUND(D10*G10, 0)</f>
        <v>0</v>
      </c>
    </row>
    <row r="12" spans="1:9" ht="51" x14ac:dyDescent="0.25">
      <c r="A12" s="7">
        <v>6</v>
      </c>
      <c r="B12" s="1" t="s">
        <v>190</v>
      </c>
      <c r="C12" s="1" t="s">
        <v>191</v>
      </c>
      <c r="D12" s="5">
        <v>16</v>
      </c>
      <c r="E12" s="1" t="s">
        <v>16</v>
      </c>
      <c r="F12" s="5">
        <v>0</v>
      </c>
      <c r="G12" s="5">
        <v>0</v>
      </c>
      <c r="H12" s="5">
        <f>ROUND(D12*F12, 0)</f>
        <v>0</v>
      </c>
      <c r="I12" s="5">
        <f>ROUND(D12*G12, 0)</f>
        <v>0</v>
      </c>
    </row>
    <row r="14" spans="1:9" ht="140.25" x14ac:dyDescent="0.25">
      <c r="A14" s="7">
        <v>7</v>
      </c>
      <c r="B14" s="1" t="s">
        <v>192</v>
      </c>
      <c r="C14" s="1" t="s">
        <v>193</v>
      </c>
      <c r="D14" s="5">
        <v>1</v>
      </c>
      <c r="E14" s="1" t="s">
        <v>182</v>
      </c>
      <c r="F14" s="5">
        <v>0</v>
      </c>
      <c r="G14" s="5">
        <v>0</v>
      </c>
      <c r="H14" s="5">
        <f>ROUND(D14*F14, 0)</f>
        <v>0</v>
      </c>
      <c r="I14" s="5">
        <f>ROUND(D14*G14, 0)</f>
        <v>0</v>
      </c>
    </row>
    <row r="16" spans="1:9" ht="127.5" x14ac:dyDescent="0.25">
      <c r="A16" s="7">
        <v>8</v>
      </c>
      <c r="B16" s="1" t="s">
        <v>194</v>
      </c>
      <c r="C16" s="1" t="s">
        <v>195</v>
      </c>
      <c r="D16" s="5">
        <v>1</v>
      </c>
      <c r="E16" s="1" t="s">
        <v>182</v>
      </c>
      <c r="F16" s="5">
        <v>0</v>
      </c>
      <c r="G16" s="5">
        <v>0</v>
      </c>
      <c r="H16" s="5">
        <f>ROUND(D16*F16, 0)</f>
        <v>0</v>
      </c>
      <c r="I16" s="5">
        <f>ROUND(D16*G16, 0)</f>
        <v>0</v>
      </c>
    </row>
    <row r="18" spans="1:9" ht="32.25" customHeight="1" x14ac:dyDescent="0.25">
      <c r="A18" s="7">
        <v>9</v>
      </c>
      <c r="B18" s="1" t="s">
        <v>225</v>
      </c>
      <c r="C18" s="1" t="s">
        <v>226</v>
      </c>
      <c r="D18" s="5">
        <v>1</v>
      </c>
      <c r="E18" s="1" t="s">
        <v>182</v>
      </c>
      <c r="F18" s="5">
        <v>0</v>
      </c>
      <c r="G18" s="5">
        <v>0</v>
      </c>
      <c r="H18" s="5">
        <f>ROUND(D18*F18, 0)</f>
        <v>0</v>
      </c>
      <c r="I18" s="5">
        <f>ROUND(D18*G18, 0)</f>
        <v>0</v>
      </c>
    </row>
    <row r="20" spans="1:9" s="3" customFormat="1" x14ac:dyDescent="0.25">
      <c r="A20" s="6"/>
      <c r="B20" s="2"/>
      <c r="C20" s="2" t="s">
        <v>30</v>
      </c>
      <c r="D20" s="4"/>
      <c r="E20" s="2"/>
      <c r="F20" s="4"/>
      <c r="G20" s="4"/>
      <c r="H20" s="4">
        <f>ROUND(SUM(H2:H19),0)</f>
        <v>0</v>
      </c>
      <c r="I20" s="4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Roman,bold"&amp;10 Épületautomatika, -felügyelet (gyengeáram)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Záradék</vt:lpstr>
      <vt:lpstr>Összesítő</vt:lpstr>
      <vt:lpstr>Falazás és egyéb kőművesmunka</vt:lpstr>
      <vt:lpstr>Fa- és műanyag szerkezet elhely</vt:lpstr>
      <vt:lpstr>Elektromosenergia-ellátás, vill</vt:lpstr>
      <vt:lpstr>Épületautomatika, -felügyelet (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Rekonterv</dc:creator>
  <cp:lastModifiedBy>Felhasználó</cp:lastModifiedBy>
  <cp:lastPrinted>2022-07-27T15:09:33Z</cp:lastPrinted>
  <dcterms:created xsi:type="dcterms:W3CDTF">2022-07-27T14:51:43Z</dcterms:created>
  <dcterms:modified xsi:type="dcterms:W3CDTF">2025-04-14T03:56:09Z</dcterms:modified>
</cp:coreProperties>
</file>